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activeTab="0"/>
  </bookViews>
  <sheets>
    <sheet name="Инженерка" sheetId="1" r:id="rId1"/>
  </sheets>
  <definedNames>
    <definedName name="_xlnm.Print_Titles" localSheetId="0">'Инженерка'!$10:$12</definedName>
    <definedName name="_xlnm.Print_Area" localSheetId="0">'Инженерка'!$A$1:$K$98</definedName>
  </definedNames>
  <calcPr fullCalcOnLoad="1"/>
</workbook>
</file>

<file path=xl/sharedStrings.xml><?xml version="1.0" encoding="utf-8"?>
<sst xmlns="http://schemas.openxmlformats.org/spreadsheetml/2006/main" count="129" uniqueCount="82">
  <si>
    <t>кв.м.</t>
  </si>
  <si>
    <t>Единицы измерения</t>
  </si>
  <si>
    <t>2. Водоснабжение и водоотведение</t>
  </si>
  <si>
    <t>Всего по разделу жилищный фонд</t>
  </si>
  <si>
    <t>ВСЕГО ( указываются финансовые средства, направленные на выполнение всех видов работ</t>
  </si>
  <si>
    <t>ВСЕГО по разделу водоснабжения и водоотведения</t>
  </si>
  <si>
    <t>ВСЕГО по разделу жилищный фонд</t>
  </si>
  <si>
    <t>ВСЕГО по разделу приобретение топлива и ГСМ</t>
  </si>
  <si>
    <t>№
п\п</t>
  </si>
  <si>
    <t>Наименование работ</t>
  </si>
  <si>
    <t>Количество
объём</t>
  </si>
  <si>
    <t>Финансовые средства, тыс. руб.</t>
  </si>
  <si>
    <t>Бюджет 
автономного
округа</t>
  </si>
  <si>
    <t>Средства
предприятий</t>
  </si>
  <si>
    <t>Сроки
исполнения</t>
  </si>
  <si>
    <t>Ответственный 
исполнитель
Ф.И.О.</t>
  </si>
  <si>
    <t>Всего</t>
  </si>
  <si>
    <t>Итого</t>
  </si>
  <si>
    <t>км</t>
  </si>
  <si>
    <t>м2</t>
  </si>
  <si>
    <t>Итого:</t>
  </si>
  <si>
    <t>тонн</t>
  </si>
  <si>
    <t>км.</t>
  </si>
  <si>
    <t>ВСЕГО по разделу</t>
  </si>
  <si>
    <t>Местный
бюджет (софинансирование)</t>
  </si>
  <si>
    <t>Местный
бюджет (непрограммные средства)</t>
  </si>
  <si>
    <t>шт.</t>
  </si>
  <si>
    <t>Директор Шеркальского МП ЖКХ МО с.п.Шеркалы Шипицына Т.Г.</t>
  </si>
  <si>
    <t>Капитальный ремонт сельское поселение Шеркалы</t>
  </si>
  <si>
    <t>Плановый текущий ремонт сельское поселение Шеркалы</t>
  </si>
  <si>
    <t>Глава сельского поселения Шеркалы Мироненко Л.В.</t>
  </si>
  <si>
    <t>Приобретение ДТ (зимнее)</t>
  </si>
  <si>
    <t>ВСЕГО по муниципальному образованию сельское поселение Шеркалы</t>
  </si>
  <si>
    <t>т.</t>
  </si>
  <si>
    <t xml:space="preserve">Приложение </t>
  </si>
  <si>
    <t>к постановлению администрации</t>
  </si>
  <si>
    <t>сельского поселения Шеркалы</t>
  </si>
  <si>
    <t>Промывка внутренних инженерных сетей объектов жилищного фонда с.п.Шеркалы. Испытание внутренних инженерных сетей объектов жилищного фонда на прочность и плотность</t>
  </si>
  <si>
    <r>
      <t>тыс. м</t>
    </r>
    <r>
      <rPr>
        <vertAlign val="superscript"/>
        <sz val="12"/>
        <color indexed="8"/>
        <rFont val="Times New Roman"/>
        <family val="1"/>
      </rPr>
      <t>3</t>
    </r>
  </si>
  <si>
    <t>Согласно правил эксплуатации тепловых сетей</t>
  </si>
  <si>
    <t>Собственники внутренних инженерных сетей объектов жилищного фонда</t>
  </si>
  <si>
    <t>ед.</t>
  </si>
  <si>
    <t>ВСЕГО по разделу прочие мероприятий</t>
  </si>
  <si>
    <t>1. Теплоснабжение</t>
  </si>
  <si>
    <t>ВСЕГО по разделу теплоснабжения</t>
  </si>
  <si>
    <t>1.1.</t>
  </si>
  <si>
    <t>31.08.2020</t>
  </si>
  <si>
    <t>ул. Гладышева, д. 41, кв. 1</t>
  </si>
  <si>
    <t>3. Жилищный фонд</t>
  </si>
  <si>
    <t xml:space="preserve">3.1. Капитальный ремонт </t>
  </si>
  <si>
    <t>3.1.1.</t>
  </si>
  <si>
    <t>3.1.1.1.</t>
  </si>
  <si>
    <t>3.1.1.2.</t>
  </si>
  <si>
    <t>3.1.1.3.</t>
  </si>
  <si>
    <t xml:space="preserve">3.2. Плановый текущий ремонт </t>
  </si>
  <si>
    <t>3.2.1.</t>
  </si>
  <si>
    <t>3.2.2.</t>
  </si>
  <si>
    <t xml:space="preserve">4. Финансовые средства, направленные на приобретение котельно-печного топлива и ГСМ для котельных в территории с ограниченным сроком завоза </t>
  </si>
  <si>
    <t>5. ПРОЧИЕ МЕРОПРИЯТИЯ</t>
  </si>
  <si>
    <t>Ремонт ветхих сетей водоснабжения (летний водопровод)</t>
  </si>
  <si>
    <t>1.2.</t>
  </si>
  <si>
    <t>Промывка, гидравлическое испытание магистральных сетей теплоснабжения Шеркальского МП ЖКХ МО с.п. Шеркалы</t>
  </si>
  <si>
    <t>Планово-предупредительный ремонт котельного оборудования</t>
  </si>
  <si>
    <t>1.3.</t>
  </si>
  <si>
    <t>1.4.</t>
  </si>
  <si>
    <t>Поверка КИПа котельной Шеркальского МП ЖКХ МО с.п. Шеркалы</t>
  </si>
  <si>
    <t>30.06.2021 г.</t>
  </si>
  <si>
    <t>2.1.</t>
  </si>
  <si>
    <t>от «15» февраля 2022 г. № 27</t>
  </si>
  <si>
    <t xml:space="preserve">ПЛАН МЕРОПРИЯТИЙ
по подготовке объектов жилищно-коммунального хозяйства к работе в осенне-зимний период 2022-2023 годов муниципального образования Октябрьский район                                                                                                                                                                                            </t>
  </si>
  <si>
    <t>14.06.2022 г.</t>
  </si>
  <si>
    <t>Замена сетевого насоса на котельной Шеркальского МП ЖКХ МО с.п. Шеркалы</t>
  </si>
  <si>
    <t>30.06.2022 г.</t>
  </si>
  <si>
    <t>25.08.2022 г.</t>
  </si>
  <si>
    <t>1.5.</t>
  </si>
  <si>
    <t>Внеплановая поверка УУТЭ на котельной Шеркальского МП ЖКХ МР с.п. Шеркалы</t>
  </si>
  <si>
    <t>30.09.2022 г.</t>
  </si>
  <si>
    <t>31.03.2022 г.</t>
  </si>
  <si>
    <t>Установка газового котла с приобретением в жилых домах с. Шеркалы</t>
  </si>
  <si>
    <t>Выборочный капитальный ремонт жилого фонда (замена оконных блоков в жилых домах)</t>
  </si>
  <si>
    <t>Капитальный ремонт системы инженерно-технического обеспечения (замена газового оборудования - газовой горелки) в жилых помещениях</t>
  </si>
  <si>
    <t>31.08.2022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</si>
</sst>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mmm/yyyy"/>
    <numFmt numFmtId="182" formatCode="0.0000"/>
    <numFmt numFmtId="183" formatCode="#,##0.000_р_."/>
    <numFmt numFmtId="184" formatCode="#,##0.0"/>
    <numFmt numFmtId="185" formatCode="0.0000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174" fontId="5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1" fontId="5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" fontId="5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174" fontId="13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185" fontId="0" fillId="0" borderId="0" xfId="0" applyNumberFormat="1" applyFill="1" applyAlignment="1">
      <alignment/>
    </xf>
    <xf numFmtId="185" fontId="10" fillId="0" borderId="0" xfId="0" applyNumberFormat="1" applyFont="1" applyFill="1" applyAlignment="1">
      <alignment horizontal="left"/>
    </xf>
    <xf numFmtId="185" fontId="10" fillId="0" borderId="0" xfId="0" applyNumberFormat="1" applyFont="1" applyFill="1" applyAlignment="1">
      <alignment/>
    </xf>
    <xf numFmtId="185" fontId="5" fillId="0" borderId="10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/>
    </xf>
    <xf numFmtId="185" fontId="9" fillId="0" borderId="0" xfId="0" applyNumberFormat="1" applyFont="1" applyFill="1" applyAlignment="1">
      <alignment horizontal="left" vertical="center" wrapText="1"/>
    </xf>
    <xf numFmtId="185" fontId="8" fillId="0" borderId="0" xfId="0" applyNumberFormat="1" applyFont="1" applyFill="1" applyAlignment="1">
      <alignment/>
    </xf>
    <xf numFmtId="185" fontId="5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5" fillId="0" borderId="11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 wrapText="1"/>
    </xf>
    <xf numFmtId="185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12" fillId="34" borderId="0" xfId="0" applyFont="1" applyFill="1" applyAlignment="1">
      <alignment wrapText="1"/>
    </xf>
    <xf numFmtId="1" fontId="5" fillId="34" borderId="10" xfId="0" applyNumberFormat="1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0" fontId="12" fillId="35" borderId="0" xfId="0" applyFont="1" applyFill="1" applyAlignment="1">
      <alignment vertical="center" wrapText="1"/>
    </xf>
    <xf numFmtId="0" fontId="5" fillId="35" borderId="10" xfId="0" applyFont="1" applyFill="1" applyBorder="1" applyAlignment="1">
      <alignment horizontal="center" vertical="center"/>
    </xf>
    <xf numFmtId="2" fontId="5" fillId="35" borderId="10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/>
    </xf>
    <xf numFmtId="185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wrapText="1"/>
    </xf>
    <xf numFmtId="174" fontId="5" fillId="35" borderId="10" xfId="0" applyNumberFormat="1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justify"/>
    </xf>
    <xf numFmtId="174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/>
    </xf>
    <xf numFmtId="0" fontId="5" fillId="35" borderId="0" xfId="0" applyFont="1" applyFill="1" applyAlignment="1">
      <alignment vertical="center" wrapText="1"/>
    </xf>
    <xf numFmtId="1" fontId="12" fillId="35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2" fontId="48" fillId="32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left" vertical="center" wrapText="1"/>
    </xf>
    <xf numFmtId="2" fontId="5" fillId="35" borderId="12" xfId="0" applyNumberFormat="1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horizontal="center" vertical="center" wrapText="1"/>
    </xf>
    <xf numFmtId="2" fontId="12" fillId="35" borderId="10" xfId="0" applyNumberFormat="1" applyFont="1" applyFill="1" applyBorder="1" applyAlignment="1">
      <alignment horizontal="left" vertical="center" wrapText="1"/>
    </xf>
    <xf numFmtId="2" fontId="12" fillId="35" borderId="10" xfId="0" applyNumberFormat="1" applyFont="1" applyFill="1" applyBorder="1" applyAlignment="1">
      <alignment horizontal="center" vertical="center" wrapText="1"/>
    </xf>
    <xf numFmtId="184" fontId="12" fillId="35" borderId="10" xfId="0" applyNumberFormat="1" applyFont="1" applyFill="1" applyBorder="1" applyAlignment="1">
      <alignment horizontal="center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12" fillId="35" borderId="12" xfId="0" applyNumberFormat="1" applyFont="1" applyFill="1" applyBorder="1" applyAlignment="1">
      <alignment horizontal="center" vertical="center" wrapText="1"/>
    </xf>
    <xf numFmtId="14" fontId="12" fillId="35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left" vertical="center" wrapText="1"/>
    </xf>
    <xf numFmtId="2" fontId="4" fillId="35" borderId="12" xfId="0" applyNumberFormat="1" applyFont="1" applyFill="1" applyBorder="1" applyAlignment="1">
      <alignment horizontal="center" vertical="center" wrapText="1"/>
    </xf>
    <xf numFmtId="14" fontId="4" fillId="35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vertical="center" wrapText="1" shrinkToFit="1"/>
    </xf>
    <xf numFmtId="14" fontId="5" fillId="35" borderId="10" xfId="0" applyNumberFormat="1" applyFont="1" applyFill="1" applyBorder="1" applyAlignment="1">
      <alignment horizontal="center" vertical="center" wrapText="1" shrinkToFi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vertical="center" wrapText="1"/>
    </xf>
    <xf numFmtId="4" fontId="5" fillId="35" borderId="10" xfId="0" applyNumberFormat="1" applyFont="1" applyFill="1" applyBorder="1" applyAlignment="1">
      <alignment horizontal="center" vertical="center"/>
    </xf>
    <xf numFmtId="14" fontId="5" fillId="35" borderId="0" xfId="0" applyNumberFormat="1" applyFont="1" applyFill="1" applyAlignment="1">
      <alignment horizontal="center" vertical="center"/>
    </xf>
    <xf numFmtId="2" fontId="4" fillId="35" borderId="10" xfId="0" applyNumberFormat="1" applyFont="1" applyFill="1" applyBorder="1" applyAlignment="1">
      <alignment horizontal="left" vertical="center" wrapText="1" shrinkToFit="1"/>
    </xf>
    <xf numFmtId="4" fontId="4" fillId="35" borderId="10" xfId="0" applyNumberFormat="1" applyFont="1" applyFill="1" applyBorder="1" applyAlignment="1">
      <alignment horizontal="center" vertical="center" wrapText="1"/>
    </xf>
    <xf numFmtId="14" fontId="4" fillId="35" borderId="10" xfId="0" applyNumberFormat="1" applyFont="1" applyFill="1" applyBorder="1" applyAlignment="1">
      <alignment horizontal="center" vertical="center" wrapText="1" shrinkToFit="1"/>
    </xf>
    <xf numFmtId="2" fontId="5" fillId="35" borderId="10" xfId="0" applyNumberFormat="1" applyFont="1" applyFill="1" applyBorder="1" applyAlignment="1">
      <alignment horizontal="center" vertical="center" wrapText="1" shrinkToFit="1"/>
    </xf>
    <xf numFmtId="1" fontId="5" fillId="35" borderId="10" xfId="0" applyNumberFormat="1" applyFont="1" applyFill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left" vertical="center" wrapText="1"/>
    </xf>
    <xf numFmtId="14" fontId="5" fillId="35" borderId="10" xfId="0" applyNumberFormat="1" applyFont="1" applyFill="1" applyBorder="1" applyAlignment="1">
      <alignment horizontal="center" vertical="center"/>
    </xf>
    <xf numFmtId="1" fontId="5" fillId="35" borderId="10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left" vertical="center"/>
    </xf>
    <xf numFmtId="174" fontId="13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/>
    </xf>
    <xf numFmtId="174" fontId="4" fillId="35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vertical="center" wrapText="1"/>
    </xf>
    <xf numFmtId="0" fontId="4" fillId="36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horizontal="center"/>
    </xf>
    <xf numFmtId="174" fontId="4" fillId="36" borderId="10" xfId="0" applyNumberFormat="1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 horizontal="left" vertical="center" wrapText="1"/>
    </xf>
    <xf numFmtId="2" fontId="4" fillId="36" borderId="10" xfId="0" applyNumberFormat="1" applyFont="1" applyFill="1" applyBorder="1" applyAlignment="1">
      <alignment horizontal="center" vertical="center" wrapText="1"/>
    </xf>
    <xf numFmtId="174" fontId="4" fillId="36" borderId="10" xfId="0" applyNumberFormat="1" applyFont="1" applyFill="1" applyBorder="1" applyAlignment="1">
      <alignment horizontal="center" vertical="center" wrapText="1"/>
    </xf>
    <xf numFmtId="2" fontId="4" fillId="36" borderId="10" xfId="0" applyNumberFormat="1" applyFont="1" applyFill="1" applyBorder="1" applyAlignment="1">
      <alignment horizontal="center" vertical="center" wrapText="1" shrinkToFit="1"/>
    </xf>
    <xf numFmtId="14" fontId="5" fillId="36" borderId="10" xfId="0" applyNumberFormat="1" applyFont="1" applyFill="1" applyBorder="1" applyAlignment="1">
      <alignment horizontal="center" vertical="center" wrapText="1" shrinkToFit="1"/>
    </xf>
    <xf numFmtId="4" fontId="5" fillId="36" borderId="10" xfId="0" applyNumberFormat="1" applyFont="1" applyFill="1" applyBorder="1" applyAlignment="1">
      <alignment horizontal="center" vertical="center" wrapText="1"/>
    </xf>
    <xf numFmtId="2" fontId="4" fillId="36" borderId="10" xfId="0" applyNumberFormat="1" applyFont="1" applyFill="1" applyBorder="1" applyAlignment="1">
      <alignment horizontal="left" vertical="center" wrapText="1" shrinkToFit="1"/>
    </xf>
    <xf numFmtId="1" fontId="4" fillId="36" borderId="10" xfId="0" applyNumberFormat="1" applyFont="1" applyFill="1" applyBorder="1" applyAlignment="1">
      <alignment horizontal="center" vertical="center" wrapText="1" shrinkToFit="1"/>
    </xf>
    <xf numFmtId="0" fontId="5" fillId="35" borderId="11" xfId="0" applyFont="1" applyFill="1" applyBorder="1" applyAlignment="1">
      <alignment horizontal="center" vertical="center"/>
    </xf>
    <xf numFmtId="1" fontId="5" fillId="36" borderId="10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2" fontId="4" fillId="36" borderId="15" xfId="0" applyNumberFormat="1" applyFont="1" applyFill="1" applyBorder="1" applyAlignment="1">
      <alignment horizontal="center" vertical="center" wrapText="1"/>
    </xf>
    <xf numFmtId="2" fontId="4" fillId="36" borderId="16" xfId="0" applyNumberFormat="1" applyFont="1" applyFill="1" applyBorder="1" applyAlignment="1">
      <alignment horizontal="center" vertical="center" wrapText="1"/>
    </xf>
    <xf numFmtId="2" fontId="4" fillId="36" borderId="17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36" borderId="15" xfId="0" applyNumberFormat="1" applyFont="1" applyFill="1" applyBorder="1" applyAlignment="1">
      <alignment horizontal="center" vertical="center" wrapText="1" shrinkToFit="1"/>
    </xf>
    <xf numFmtId="2" fontId="4" fillId="36" borderId="16" xfId="0" applyNumberFormat="1" applyFont="1" applyFill="1" applyBorder="1" applyAlignment="1">
      <alignment horizontal="center" vertical="center" wrapText="1" shrinkToFit="1"/>
    </xf>
    <xf numFmtId="2" fontId="4" fillId="36" borderId="17" xfId="0" applyNumberFormat="1" applyFont="1" applyFill="1" applyBorder="1" applyAlignment="1">
      <alignment horizontal="center" vertical="center" wrapText="1" shrinkToFit="1"/>
    </xf>
    <xf numFmtId="2" fontId="4" fillId="35" borderId="15" xfId="0" applyNumberFormat="1" applyFont="1" applyFill="1" applyBorder="1" applyAlignment="1">
      <alignment horizontal="center" vertical="center" wrapText="1"/>
    </xf>
    <xf numFmtId="2" fontId="4" fillId="35" borderId="16" xfId="0" applyNumberFormat="1" applyFont="1" applyFill="1" applyBorder="1" applyAlignment="1">
      <alignment horizontal="center" vertical="center" wrapText="1"/>
    </xf>
    <xf numFmtId="2" fontId="4" fillId="35" borderId="17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2" fontId="4" fillId="32" borderId="16" xfId="0" applyNumberFormat="1" applyFont="1" applyFill="1" applyBorder="1" applyAlignment="1">
      <alignment horizontal="center" vertical="center" wrapText="1"/>
    </xf>
    <xf numFmtId="2" fontId="4" fillId="32" borderId="17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tabSelected="1" zoomScale="75" zoomScaleNormal="75" zoomScaleSheetLayoutView="75" zoomScalePageLayoutView="0" workbookViewId="0" topLeftCell="A1">
      <selection activeCell="A85" sqref="A85"/>
    </sheetView>
  </sheetViews>
  <sheetFormatPr defaultColWidth="9.00390625" defaultRowHeight="12.75"/>
  <cols>
    <col min="1" max="1" width="8.00390625" style="11" customWidth="1"/>
    <col min="2" max="2" width="69.625" style="11" customWidth="1"/>
    <col min="3" max="3" width="12.375" style="11" customWidth="1"/>
    <col min="4" max="4" width="13.625" style="11" customWidth="1"/>
    <col min="5" max="6" width="14.375" style="11" customWidth="1"/>
    <col min="7" max="7" width="16.625" style="11" customWidth="1"/>
    <col min="8" max="8" width="14.375" style="11" customWidth="1"/>
    <col min="9" max="9" width="14.375" style="42" customWidth="1"/>
    <col min="10" max="10" width="17.875" style="11" customWidth="1"/>
    <col min="11" max="11" width="38.375" style="11" customWidth="1"/>
    <col min="12" max="12" width="9.125" style="11" customWidth="1"/>
    <col min="13" max="13" width="12.125" style="11" bestFit="1" customWidth="1"/>
    <col min="14" max="16384" width="9.125" style="11" customWidth="1"/>
  </cols>
  <sheetData>
    <row r="1" spans="10:11" ht="15">
      <c r="J1" s="127"/>
      <c r="K1" s="127"/>
    </row>
    <row r="2" spans="9:11" s="25" customFormat="1" ht="15" customHeight="1">
      <c r="I2" s="43"/>
      <c r="J2" s="26"/>
      <c r="K2" s="32" t="s">
        <v>34</v>
      </c>
    </row>
    <row r="3" spans="9:11" s="25" customFormat="1" ht="15.75">
      <c r="I3" s="44"/>
      <c r="J3" s="26"/>
      <c r="K3" s="32" t="s">
        <v>35</v>
      </c>
    </row>
    <row r="4" spans="9:11" s="25" customFormat="1" ht="15.75">
      <c r="I4" s="44"/>
      <c r="J4" s="26"/>
      <c r="K4" s="32" t="s">
        <v>36</v>
      </c>
    </row>
    <row r="5" spans="2:11" ht="15.75">
      <c r="B5" s="25"/>
      <c r="J5" s="25"/>
      <c r="K5" s="41" t="s">
        <v>68</v>
      </c>
    </row>
    <row r="6" ht="15">
      <c r="B6" s="25"/>
    </row>
    <row r="7" spans="1:11" ht="12.75">
      <c r="A7" s="128" t="s">
        <v>69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</row>
    <row r="8" spans="1:11" ht="32.25" customHeight="1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1" ht="9.75" customHeigh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</row>
    <row r="10" spans="1:11" ht="24.75" customHeight="1">
      <c r="A10" s="130" t="s">
        <v>8</v>
      </c>
      <c r="B10" s="146" t="s">
        <v>9</v>
      </c>
      <c r="C10" s="130" t="s">
        <v>1</v>
      </c>
      <c r="D10" s="130" t="s">
        <v>10</v>
      </c>
      <c r="E10" s="145" t="s">
        <v>11</v>
      </c>
      <c r="F10" s="145"/>
      <c r="G10" s="145"/>
      <c r="H10" s="145"/>
      <c r="I10" s="145"/>
      <c r="J10" s="130" t="s">
        <v>14</v>
      </c>
      <c r="K10" s="130" t="s">
        <v>15</v>
      </c>
    </row>
    <row r="11" spans="1:11" ht="68.25" customHeight="1">
      <c r="A11" s="131"/>
      <c r="B11" s="131"/>
      <c r="C11" s="131"/>
      <c r="D11" s="131"/>
      <c r="E11" s="19" t="s">
        <v>12</v>
      </c>
      <c r="F11" s="19" t="s">
        <v>24</v>
      </c>
      <c r="G11" s="19" t="s">
        <v>25</v>
      </c>
      <c r="H11" s="19" t="s">
        <v>13</v>
      </c>
      <c r="I11" s="45" t="s">
        <v>16</v>
      </c>
      <c r="J11" s="131"/>
      <c r="K11" s="131"/>
    </row>
    <row r="12" spans="1:11" s="12" customFormat="1" ht="15.7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6</v>
      </c>
      <c r="H12" s="17">
        <v>7</v>
      </c>
      <c r="I12" s="51">
        <v>8</v>
      </c>
      <c r="J12" s="17">
        <v>9</v>
      </c>
      <c r="K12" s="16">
        <v>10</v>
      </c>
    </row>
    <row r="13" spans="1:11" s="12" customFormat="1" ht="15.75">
      <c r="A13" s="40"/>
      <c r="B13" s="124" t="s">
        <v>43</v>
      </c>
      <c r="C13" s="125"/>
      <c r="D13" s="125"/>
      <c r="E13" s="125"/>
      <c r="F13" s="125"/>
      <c r="G13" s="125"/>
      <c r="H13" s="125"/>
      <c r="I13" s="125"/>
      <c r="J13" s="125"/>
      <c r="K13" s="126"/>
    </row>
    <row r="14" spans="1:11" s="12" customFormat="1" ht="15.75">
      <c r="A14" s="40"/>
      <c r="B14" s="107" t="s">
        <v>44</v>
      </c>
      <c r="C14" s="108" t="s">
        <v>18</v>
      </c>
      <c r="D14" s="109">
        <v>1.88</v>
      </c>
      <c r="E14" s="110">
        <v>0</v>
      </c>
      <c r="F14" s="110">
        <v>0</v>
      </c>
      <c r="G14" s="110">
        <v>0</v>
      </c>
      <c r="H14" s="110">
        <f>H21</f>
        <v>551.3399999999999</v>
      </c>
      <c r="I14" s="110">
        <f>I15+I17+I18+I19+I20</f>
        <v>551.3399999999999</v>
      </c>
      <c r="J14" s="108"/>
      <c r="K14" s="108"/>
    </row>
    <row r="15" spans="1:11" s="12" customFormat="1" ht="36" customHeight="1">
      <c r="A15" s="119" t="s">
        <v>45</v>
      </c>
      <c r="B15" s="68" t="s">
        <v>61</v>
      </c>
      <c r="C15" s="59" t="s">
        <v>18</v>
      </c>
      <c r="D15" s="67">
        <v>1.88</v>
      </c>
      <c r="E15" s="60">
        <v>0</v>
      </c>
      <c r="F15" s="60">
        <v>0</v>
      </c>
      <c r="G15" s="60">
        <v>0</v>
      </c>
      <c r="H15" s="60">
        <v>89</v>
      </c>
      <c r="I15" s="60">
        <f>H15</f>
        <v>89</v>
      </c>
      <c r="J15" s="59" t="s">
        <v>70</v>
      </c>
      <c r="K15" s="77" t="s">
        <v>27</v>
      </c>
    </row>
    <row r="16" spans="1:11" s="12" customFormat="1" ht="66.75" customHeight="1" hidden="1">
      <c r="A16" s="119"/>
      <c r="B16" s="99"/>
      <c r="C16" s="59"/>
      <c r="D16" s="67"/>
      <c r="E16" s="60"/>
      <c r="F16" s="60"/>
      <c r="G16" s="60"/>
      <c r="H16" s="59"/>
      <c r="I16" s="63"/>
      <c r="J16" s="100"/>
      <c r="K16" s="77" t="s">
        <v>27</v>
      </c>
    </row>
    <row r="17" spans="1:11" s="12" customFormat="1" ht="38.25" customHeight="1">
      <c r="A17" s="119" t="s">
        <v>60</v>
      </c>
      <c r="B17" s="99" t="s">
        <v>71</v>
      </c>
      <c r="C17" s="59" t="s">
        <v>26</v>
      </c>
      <c r="D17" s="101">
        <v>1</v>
      </c>
      <c r="E17" s="60">
        <v>0</v>
      </c>
      <c r="F17" s="60">
        <v>0</v>
      </c>
      <c r="G17" s="60">
        <v>0</v>
      </c>
      <c r="H17" s="60">
        <v>263.34</v>
      </c>
      <c r="I17" s="60">
        <f>H17</f>
        <v>263.34</v>
      </c>
      <c r="J17" s="100" t="s">
        <v>72</v>
      </c>
      <c r="K17" s="77" t="s">
        <v>27</v>
      </c>
    </row>
    <row r="18" spans="1:11" s="12" customFormat="1" ht="36.75" customHeight="1">
      <c r="A18" s="119" t="s">
        <v>63</v>
      </c>
      <c r="B18" s="99" t="s">
        <v>62</v>
      </c>
      <c r="C18" s="59"/>
      <c r="D18" s="101"/>
      <c r="E18" s="60">
        <v>0</v>
      </c>
      <c r="F18" s="60">
        <v>0</v>
      </c>
      <c r="G18" s="60">
        <v>0</v>
      </c>
      <c r="H18" s="60">
        <v>76</v>
      </c>
      <c r="I18" s="60">
        <f>H18</f>
        <v>76</v>
      </c>
      <c r="J18" s="100" t="s">
        <v>73</v>
      </c>
      <c r="K18" s="77" t="s">
        <v>27</v>
      </c>
    </row>
    <row r="19" spans="1:11" s="12" customFormat="1" ht="36.75" customHeight="1">
      <c r="A19" s="119" t="s">
        <v>64</v>
      </c>
      <c r="B19" s="99" t="s">
        <v>75</v>
      </c>
      <c r="C19" s="59" t="s">
        <v>26</v>
      </c>
      <c r="D19" s="101">
        <v>1</v>
      </c>
      <c r="E19" s="60">
        <v>0</v>
      </c>
      <c r="F19" s="60">
        <v>0</v>
      </c>
      <c r="G19" s="60">
        <v>0</v>
      </c>
      <c r="H19" s="60">
        <v>87</v>
      </c>
      <c r="I19" s="60">
        <f>H19</f>
        <v>87</v>
      </c>
      <c r="J19" s="100" t="s">
        <v>73</v>
      </c>
      <c r="K19" s="77" t="s">
        <v>27</v>
      </c>
    </row>
    <row r="20" spans="1:11" s="12" customFormat="1" ht="36" customHeight="1">
      <c r="A20" s="17" t="s">
        <v>74</v>
      </c>
      <c r="B20" s="99" t="s">
        <v>65</v>
      </c>
      <c r="C20" s="59" t="s">
        <v>26</v>
      </c>
      <c r="D20" s="101">
        <v>27</v>
      </c>
      <c r="E20" s="60">
        <v>0</v>
      </c>
      <c r="F20" s="60">
        <v>0</v>
      </c>
      <c r="G20" s="60">
        <v>0</v>
      </c>
      <c r="H20" s="60">
        <v>36</v>
      </c>
      <c r="I20" s="60">
        <f>H20</f>
        <v>36</v>
      </c>
      <c r="J20" s="100" t="s">
        <v>73</v>
      </c>
      <c r="K20" s="77" t="s">
        <v>27</v>
      </c>
    </row>
    <row r="21" spans="1:11" s="12" customFormat="1" ht="15.75">
      <c r="A21" s="17"/>
      <c r="B21" s="102" t="s">
        <v>20</v>
      </c>
      <c r="C21" s="71"/>
      <c r="D21" s="103"/>
      <c r="E21" s="71">
        <f>E15+E16</f>
        <v>0</v>
      </c>
      <c r="F21" s="71">
        <f>F15+F16</f>
        <v>0</v>
      </c>
      <c r="G21" s="71">
        <f>G15+G16</f>
        <v>0</v>
      </c>
      <c r="H21" s="71">
        <f>SUM(H15:H20)</f>
        <v>551.3399999999999</v>
      </c>
      <c r="I21" s="71">
        <f>SUM(I15:I20)</f>
        <v>551.3399999999999</v>
      </c>
      <c r="J21" s="59"/>
      <c r="K21" s="104"/>
    </row>
    <row r="22" spans="1:11" ht="15.75">
      <c r="A22" s="27"/>
      <c r="B22" s="132" t="s">
        <v>2</v>
      </c>
      <c r="C22" s="133"/>
      <c r="D22" s="133"/>
      <c r="E22" s="133"/>
      <c r="F22" s="133"/>
      <c r="G22" s="133"/>
      <c r="H22" s="133"/>
      <c r="I22" s="133"/>
      <c r="J22" s="133"/>
      <c r="K22" s="134"/>
    </row>
    <row r="23" spans="1:11" ht="15.75">
      <c r="A23" s="27"/>
      <c r="B23" s="111" t="s">
        <v>5</v>
      </c>
      <c r="C23" s="112" t="s">
        <v>18</v>
      </c>
      <c r="D23" s="113">
        <v>0.34</v>
      </c>
      <c r="E23" s="112">
        <v>0</v>
      </c>
      <c r="F23" s="112">
        <v>0</v>
      </c>
      <c r="G23" s="112">
        <v>0</v>
      </c>
      <c r="H23" s="112">
        <f>H24</f>
        <v>41</v>
      </c>
      <c r="I23" s="112">
        <f>I25</f>
        <v>41</v>
      </c>
      <c r="J23" s="112"/>
      <c r="K23" s="112"/>
    </row>
    <row r="24" spans="1:11" ht="38.25" customHeight="1">
      <c r="A24" s="1" t="s">
        <v>67</v>
      </c>
      <c r="B24" s="78" t="s">
        <v>59</v>
      </c>
      <c r="C24" s="57" t="s">
        <v>18</v>
      </c>
      <c r="D24" s="65">
        <v>0.34</v>
      </c>
      <c r="E24" s="57">
        <v>0</v>
      </c>
      <c r="F24" s="57">
        <v>0</v>
      </c>
      <c r="G24" s="57">
        <v>0</v>
      </c>
      <c r="H24" s="57">
        <v>41</v>
      </c>
      <c r="I24" s="57">
        <f>H24</f>
        <v>41</v>
      </c>
      <c r="J24" s="77" t="s">
        <v>66</v>
      </c>
      <c r="K24" s="77" t="s">
        <v>27</v>
      </c>
    </row>
    <row r="25" spans="1:11" ht="15.75">
      <c r="A25" s="1"/>
      <c r="B25" s="106" t="s">
        <v>20</v>
      </c>
      <c r="C25" s="71" t="s">
        <v>18</v>
      </c>
      <c r="D25" s="105">
        <v>0.34</v>
      </c>
      <c r="E25" s="71">
        <v>0</v>
      </c>
      <c r="F25" s="71">
        <v>0</v>
      </c>
      <c r="G25" s="71">
        <v>0</v>
      </c>
      <c r="H25" s="71">
        <v>41</v>
      </c>
      <c r="I25" s="71">
        <v>41</v>
      </c>
      <c r="J25" s="71"/>
      <c r="K25" s="71"/>
    </row>
    <row r="26" spans="1:11" ht="15.75">
      <c r="A26" s="27"/>
      <c r="B26" s="147" t="s">
        <v>48</v>
      </c>
      <c r="C26" s="148"/>
      <c r="D26" s="148"/>
      <c r="E26" s="148"/>
      <c r="F26" s="148"/>
      <c r="G26" s="148"/>
      <c r="H26" s="148"/>
      <c r="I26" s="148"/>
      <c r="J26" s="148"/>
      <c r="K26" s="149"/>
    </row>
    <row r="27" spans="1:11" ht="15.75">
      <c r="A27" s="27"/>
      <c r="B27" s="28" t="s">
        <v>3</v>
      </c>
      <c r="C27" s="29" t="s">
        <v>19</v>
      </c>
      <c r="D27" s="29"/>
      <c r="E27" s="29">
        <f>+E76+E80</f>
        <v>0</v>
      </c>
      <c r="F27" s="29">
        <v>0</v>
      </c>
      <c r="G27" s="29">
        <f>G76+G80</f>
        <v>1339</v>
      </c>
      <c r="H27" s="29">
        <f>+H76+H80</f>
        <v>583.3</v>
      </c>
      <c r="I27" s="29">
        <f>I76+I80</f>
        <v>1922.3</v>
      </c>
      <c r="J27" s="29"/>
      <c r="K27" s="29"/>
    </row>
    <row r="28" spans="1:11" ht="15.75">
      <c r="A28" s="1"/>
      <c r="B28" s="150" t="s">
        <v>49</v>
      </c>
      <c r="C28" s="151"/>
      <c r="D28" s="151"/>
      <c r="E28" s="151"/>
      <c r="F28" s="151"/>
      <c r="G28" s="151"/>
      <c r="H28" s="151"/>
      <c r="I28" s="151"/>
      <c r="J28" s="151"/>
      <c r="K28" s="152"/>
    </row>
    <row r="29" spans="1:11" ht="30.75" customHeight="1">
      <c r="A29" s="1" t="s">
        <v>50</v>
      </c>
      <c r="B29" s="24" t="s">
        <v>28</v>
      </c>
      <c r="C29" s="21" t="s">
        <v>19</v>
      </c>
      <c r="D29" s="73">
        <v>2128.3</v>
      </c>
      <c r="E29" s="21">
        <v>0</v>
      </c>
      <c r="F29" s="21">
        <v>0</v>
      </c>
      <c r="G29" s="21">
        <v>1339</v>
      </c>
      <c r="H29" s="21">
        <v>0</v>
      </c>
      <c r="I29" s="71">
        <v>1339</v>
      </c>
      <c r="J29" s="72" t="s">
        <v>81</v>
      </c>
      <c r="K29" s="20" t="s">
        <v>30</v>
      </c>
    </row>
    <row r="30" spans="1:11" ht="31.5" hidden="1">
      <c r="A30" s="122"/>
      <c r="B30" s="34" t="s">
        <v>47</v>
      </c>
      <c r="C30" s="20" t="s">
        <v>26</v>
      </c>
      <c r="D30" s="33">
        <v>1</v>
      </c>
      <c r="E30" s="20">
        <v>0</v>
      </c>
      <c r="F30" s="20">
        <v>0</v>
      </c>
      <c r="G30" s="22">
        <f>I30</f>
        <v>67</v>
      </c>
      <c r="H30" s="20">
        <v>0</v>
      </c>
      <c r="I30" s="45">
        <v>67</v>
      </c>
      <c r="J30" s="23" t="s">
        <v>46</v>
      </c>
      <c r="K30" s="20" t="s">
        <v>30</v>
      </c>
    </row>
    <row r="31" spans="1:11" ht="31.5" hidden="1">
      <c r="A31" s="123"/>
      <c r="B31" s="34"/>
      <c r="C31" s="20" t="s">
        <v>26</v>
      </c>
      <c r="D31" s="33">
        <v>1</v>
      </c>
      <c r="E31" s="20">
        <v>0</v>
      </c>
      <c r="F31" s="20">
        <v>0</v>
      </c>
      <c r="G31" s="22">
        <v>0</v>
      </c>
      <c r="H31" s="20">
        <v>0</v>
      </c>
      <c r="I31" s="45">
        <v>0</v>
      </c>
      <c r="J31" s="23"/>
      <c r="K31" s="20" t="s">
        <v>30</v>
      </c>
    </row>
    <row r="32" spans="1:11" ht="0.75" customHeight="1">
      <c r="A32" s="121"/>
      <c r="B32" s="55"/>
      <c r="C32" s="52"/>
      <c r="D32" s="56"/>
      <c r="E32" s="52"/>
      <c r="F32" s="52"/>
      <c r="G32" s="52">
        <f>G35</f>
        <v>0</v>
      </c>
      <c r="H32" s="52"/>
      <c r="I32" s="53">
        <f>I35</f>
        <v>0</v>
      </c>
      <c r="J32" s="54"/>
      <c r="K32" s="52"/>
    </row>
    <row r="33" spans="1:11" ht="1.5" customHeight="1" hidden="1">
      <c r="A33" s="122"/>
      <c r="B33" s="35"/>
      <c r="C33" s="30"/>
      <c r="D33" s="30"/>
      <c r="E33" s="20"/>
      <c r="F33" s="20"/>
      <c r="G33" s="18"/>
      <c r="H33" s="20"/>
      <c r="I33" s="46"/>
      <c r="J33" s="23"/>
      <c r="K33" s="20"/>
    </row>
    <row r="34" spans="1:11" ht="9.75" customHeight="1" hidden="1">
      <c r="A34" s="122"/>
      <c r="B34" s="35"/>
      <c r="C34" s="30"/>
      <c r="D34" s="30"/>
      <c r="E34" s="20"/>
      <c r="F34" s="20"/>
      <c r="G34" s="18"/>
      <c r="H34" s="20"/>
      <c r="I34" s="46"/>
      <c r="J34" s="23"/>
      <c r="K34" s="20"/>
    </row>
    <row r="35" spans="1:11" ht="30" customHeight="1" hidden="1">
      <c r="A35" s="122"/>
      <c r="B35" s="35"/>
      <c r="C35" s="30" t="s">
        <v>26</v>
      </c>
      <c r="D35" s="30"/>
      <c r="E35" s="20"/>
      <c r="F35" s="20"/>
      <c r="G35" s="18"/>
      <c r="H35" s="20">
        <v>0</v>
      </c>
      <c r="I35" s="46"/>
      <c r="J35" s="23"/>
      <c r="K35" s="20"/>
    </row>
    <row r="36" spans="1:11" ht="30" customHeight="1">
      <c r="A36" s="121" t="s">
        <v>51</v>
      </c>
      <c r="B36" s="58" t="s">
        <v>78</v>
      </c>
      <c r="C36" s="59" t="s">
        <v>26</v>
      </c>
      <c r="D36" s="59">
        <v>6</v>
      </c>
      <c r="E36" s="57">
        <v>0</v>
      </c>
      <c r="F36" s="57">
        <v>0</v>
      </c>
      <c r="G36" s="60">
        <v>480</v>
      </c>
      <c r="H36" s="57">
        <v>0</v>
      </c>
      <c r="I36" s="60">
        <v>480</v>
      </c>
      <c r="J36" s="61" t="s">
        <v>81</v>
      </c>
      <c r="K36" s="20" t="s">
        <v>30</v>
      </c>
    </row>
    <row r="37" spans="1:11" ht="6.75" customHeight="1" hidden="1">
      <c r="A37" s="122"/>
      <c r="B37" s="62"/>
      <c r="C37" s="59"/>
      <c r="D37" s="59"/>
      <c r="E37" s="57"/>
      <c r="F37" s="57"/>
      <c r="G37" s="60"/>
      <c r="H37" s="57"/>
      <c r="I37" s="63"/>
      <c r="J37" s="61"/>
      <c r="K37" s="57"/>
    </row>
    <row r="38" spans="1:11" ht="14.25" customHeight="1" hidden="1">
      <c r="A38" s="123"/>
      <c r="B38" s="62"/>
      <c r="C38" s="59"/>
      <c r="D38" s="59"/>
      <c r="E38" s="57"/>
      <c r="F38" s="57"/>
      <c r="G38" s="60"/>
      <c r="H38" s="57"/>
      <c r="I38" s="63"/>
      <c r="J38" s="61"/>
      <c r="K38" s="57"/>
    </row>
    <row r="39" spans="1:11" ht="31.5">
      <c r="A39" s="121" t="s">
        <v>52</v>
      </c>
      <c r="B39" s="64" t="s">
        <v>79</v>
      </c>
      <c r="C39" s="59" t="s">
        <v>26</v>
      </c>
      <c r="D39" s="59">
        <v>28</v>
      </c>
      <c r="E39" s="57">
        <v>0</v>
      </c>
      <c r="F39" s="57">
        <v>0</v>
      </c>
      <c r="G39" s="57">
        <v>759</v>
      </c>
      <c r="H39" s="65">
        <v>0</v>
      </c>
      <c r="I39" s="57">
        <v>759</v>
      </c>
      <c r="J39" s="61" t="s">
        <v>81</v>
      </c>
      <c r="K39" s="20" t="s">
        <v>30</v>
      </c>
    </row>
    <row r="40" spans="1:11" ht="0.75" customHeight="1">
      <c r="A40" s="122"/>
      <c r="B40" s="66"/>
      <c r="C40" s="59"/>
      <c r="D40" s="59"/>
      <c r="E40" s="57"/>
      <c r="F40" s="57"/>
      <c r="G40" s="67"/>
      <c r="H40" s="57"/>
      <c r="I40" s="63"/>
      <c r="J40" s="61"/>
      <c r="K40" s="57"/>
    </row>
    <row r="41" spans="1:11" ht="70.5" customHeight="1" hidden="1">
      <c r="A41" s="122"/>
      <c r="B41" s="68"/>
      <c r="C41" s="59"/>
      <c r="D41" s="59"/>
      <c r="E41" s="57"/>
      <c r="F41" s="57"/>
      <c r="G41" s="67"/>
      <c r="H41" s="57"/>
      <c r="I41" s="63"/>
      <c r="J41" s="61"/>
      <c r="K41" s="57"/>
    </row>
    <row r="42" spans="1:11" ht="2.25" customHeight="1" hidden="1">
      <c r="A42" s="122"/>
      <c r="B42" s="62"/>
      <c r="C42" s="59"/>
      <c r="D42" s="59"/>
      <c r="E42" s="57"/>
      <c r="F42" s="57"/>
      <c r="G42" s="67"/>
      <c r="H42" s="57"/>
      <c r="I42" s="63"/>
      <c r="J42" s="61"/>
      <c r="K42" s="57"/>
    </row>
    <row r="43" spans="1:11" ht="15.75" hidden="1">
      <c r="A43" s="122"/>
      <c r="B43" s="62"/>
      <c r="C43" s="59"/>
      <c r="D43" s="59"/>
      <c r="E43" s="57"/>
      <c r="F43" s="57"/>
      <c r="G43" s="67"/>
      <c r="H43" s="57"/>
      <c r="I43" s="63"/>
      <c r="J43" s="61"/>
      <c r="K43" s="57"/>
    </row>
    <row r="44" spans="1:11" ht="15.75" hidden="1">
      <c r="A44" s="122"/>
      <c r="B44" s="62"/>
      <c r="C44" s="59"/>
      <c r="D44" s="59"/>
      <c r="E44" s="57"/>
      <c r="F44" s="57"/>
      <c r="G44" s="67"/>
      <c r="H44" s="57"/>
      <c r="I44" s="63"/>
      <c r="J44" s="61"/>
      <c r="K44" s="57"/>
    </row>
    <row r="45" spans="1:11" ht="15.75" hidden="1">
      <c r="A45" s="122"/>
      <c r="B45" s="62"/>
      <c r="C45" s="59"/>
      <c r="D45" s="59"/>
      <c r="E45" s="57"/>
      <c r="F45" s="57"/>
      <c r="G45" s="67"/>
      <c r="H45" s="57"/>
      <c r="I45" s="63"/>
      <c r="J45" s="61"/>
      <c r="K45" s="57"/>
    </row>
    <row r="46" spans="1:11" ht="14.25" customHeight="1" hidden="1">
      <c r="A46" s="122"/>
      <c r="B46" s="62"/>
      <c r="C46" s="59"/>
      <c r="D46" s="59"/>
      <c r="E46" s="57"/>
      <c r="F46" s="57"/>
      <c r="G46" s="67"/>
      <c r="H46" s="57"/>
      <c r="I46" s="63"/>
      <c r="J46" s="61"/>
      <c r="K46" s="57"/>
    </row>
    <row r="47" spans="1:11" ht="15.75" hidden="1">
      <c r="A47" s="122"/>
      <c r="B47" s="62"/>
      <c r="C47" s="59"/>
      <c r="D47" s="59"/>
      <c r="E47" s="57"/>
      <c r="F47" s="57"/>
      <c r="G47" s="67"/>
      <c r="H47" s="57"/>
      <c r="I47" s="63"/>
      <c r="J47" s="61"/>
      <c r="K47" s="57"/>
    </row>
    <row r="48" spans="1:11" ht="15.75" hidden="1">
      <c r="A48" s="122"/>
      <c r="B48" s="62"/>
      <c r="C48" s="59"/>
      <c r="D48" s="59"/>
      <c r="E48" s="57"/>
      <c r="F48" s="57"/>
      <c r="G48" s="67"/>
      <c r="H48" s="57"/>
      <c r="I48" s="63"/>
      <c r="J48" s="61"/>
      <c r="K48" s="57"/>
    </row>
    <row r="49" spans="1:11" ht="15.75" hidden="1">
      <c r="A49" s="122"/>
      <c r="B49" s="62"/>
      <c r="C49" s="59"/>
      <c r="D49" s="59"/>
      <c r="E49" s="57"/>
      <c r="F49" s="57"/>
      <c r="G49" s="67"/>
      <c r="H49" s="57"/>
      <c r="I49" s="63"/>
      <c r="J49" s="61"/>
      <c r="K49" s="57"/>
    </row>
    <row r="50" spans="1:11" ht="15.75" hidden="1">
      <c r="A50" s="122"/>
      <c r="B50" s="62"/>
      <c r="C50" s="59"/>
      <c r="D50" s="59"/>
      <c r="E50" s="57"/>
      <c r="F50" s="57"/>
      <c r="G50" s="67"/>
      <c r="H50" s="57"/>
      <c r="I50" s="63"/>
      <c r="J50" s="61"/>
      <c r="K50" s="57"/>
    </row>
    <row r="51" spans="1:11" ht="15.75" hidden="1">
      <c r="A51" s="122"/>
      <c r="B51" s="62"/>
      <c r="C51" s="59"/>
      <c r="D51" s="59"/>
      <c r="E51" s="57"/>
      <c r="F51" s="57"/>
      <c r="G51" s="67"/>
      <c r="H51" s="57"/>
      <c r="I51" s="63"/>
      <c r="J51" s="61"/>
      <c r="K51" s="57"/>
    </row>
    <row r="52" spans="1:11" ht="15.75" hidden="1">
      <c r="A52" s="122"/>
      <c r="B52" s="62"/>
      <c r="C52" s="59"/>
      <c r="D52" s="59"/>
      <c r="E52" s="57"/>
      <c r="F52" s="57"/>
      <c r="G52" s="67"/>
      <c r="H52" s="57"/>
      <c r="I52" s="63"/>
      <c r="J52" s="61"/>
      <c r="K52" s="57"/>
    </row>
    <row r="53" spans="1:11" ht="15.75" hidden="1">
      <c r="A53" s="122"/>
      <c r="B53" s="62"/>
      <c r="C53" s="59"/>
      <c r="D53" s="59"/>
      <c r="E53" s="57"/>
      <c r="F53" s="57"/>
      <c r="G53" s="67"/>
      <c r="H53" s="57"/>
      <c r="I53" s="63"/>
      <c r="J53" s="61"/>
      <c r="K53" s="57"/>
    </row>
    <row r="54" spans="1:11" ht="15.75" hidden="1">
      <c r="A54" s="122"/>
      <c r="B54" s="62"/>
      <c r="C54" s="59"/>
      <c r="D54" s="59"/>
      <c r="E54" s="57"/>
      <c r="F54" s="57"/>
      <c r="G54" s="67"/>
      <c r="H54" s="57"/>
      <c r="I54" s="63"/>
      <c r="J54" s="61"/>
      <c r="K54" s="57"/>
    </row>
    <row r="55" spans="1:11" ht="15.75" hidden="1">
      <c r="A55" s="122"/>
      <c r="B55" s="62"/>
      <c r="C55" s="59"/>
      <c r="D55" s="59"/>
      <c r="E55" s="57"/>
      <c r="F55" s="57"/>
      <c r="G55" s="67"/>
      <c r="H55" s="57"/>
      <c r="I55" s="63"/>
      <c r="J55" s="61"/>
      <c r="K55" s="57"/>
    </row>
    <row r="56" spans="1:11" ht="15.75" hidden="1">
      <c r="A56" s="122"/>
      <c r="B56" s="62"/>
      <c r="C56" s="59"/>
      <c r="D56" s="59"/>
      <c r="E56" s="57"/>
      <c r="F56" s="57"/>
      <c r="G56" s="67"/>
      <c r="H56" s="57"/>
      <c r="I56" s="63"/>
      <c r="J56" s="61"/>
      <c r="K56" s="57"/>
    </row>
    <row r="57" spans="1:11" ht="15.75" hidden="1">
      <c r="A57" s="122"/>
      <c r="B57" s="62"/>
      <c r="C57" s="59"/>
      <c r="D57" s="59"/>
      <c r="E57" s="57"/>
      <c r="F57" s="57"/>
      <c r="G57" s="67"/>
      <c r="H57" s="57"/>
      <c r="I57" s="63"/>
      <c r="J57" s="61"/>
      <c r="K57" s="57"/>
    </row>
    <row r="58" spans="1:11" ht="15.75" hidden="1">
      <c r="A58" s="122"/>
      <c r="B58" s="62"/>
      <c r="C58" s="59"/>
      <c r="D58" s="59"/>
      <c r="E58" s="57"/>
      <c r="F58" s="57"/>
      <c r="G58" s="67"/>
      <c r="H58" s="57"/>
      <c r="I58" s="63"/>
      <c r="J58" s="61"/>
      <c r="K58" s="57"/>
    </row>
    <row r="59" spans="1:11" ht="15.75" hidden="1">
      <c r="A59" s="122"/>
      <c r="B59" s="62"/>
      <c r="C59" s="59"/>
      <c r="D59" s="59"/>
      <c r="E59" s="57"/>
      <c r="F59" s="57"/>
      <c r="G59" s="67"/>
      <c r="H59" s="57"/>
      <c r="I59" s="63"/>
      <c r="J59" s="61"/>
      <c r="K59" s="57"/>
    </row>
    <row r="60" spans="1:11" ht="15.75" hidden="1">
      <c r="A60" s="122"/>
      <c r="B60" s="62"/>
      <c r="C60" s="59"/>
      <c r="D60" s="59"/>
      <c r="E60" s="57"/>
      <c r="F60" s="57"/>
      <c r="G60" s="67"/>
      <c r="H60" s="57"/>
      <c r="I60" s="63"/>
      <c r="J60" s="61"/>
      <c r="K60" s="57"/>
    </row>
    <row r="61" spans="1:11" ht="15.75" hidden="1">
      <c r="A61" s="122"/>
      <c r="B61" s="62"/>
      <c r="C61" s="59"/>
      <c r="D61" s="59"/>
      <c r="E61" s="57"/>
      <c r="F61" s="57"/>
      <c r="G61" s="67"/>
      <c r="H61" s="57"/>
      <c r="I61" s="63"/>
      <c r="J61" s="61"/>
      <c r="K61" s="57"/>
    </row>
    <row r="62" spans="1:11" ht="15.75" hidden="1">
      <c r="A62" s="122"/>
      <c r="B62" s="62"/>
      <c r="C62" s="59"/>
      <c r="D62" s="59"/>
      <c r="E62" s="57"/>
      <c r="F62" s="57"/>
      <c r="G62" s="67"/>
      <c r="H62" s="57"/>
      <c r="I62" s="63"/>
      <c r="J62" s="61"/>
      <c r="K62" s="57"/>
    </row>
    <row r="63" spans="1:11" ht="15.75" hidden="1">
      <c r="A63" s="122"/>
      <c r="B63" s="62"/>
      <c r="C63" s="59"/>
      <c r="D63" s="59"/>
      <c r="E63" s="57"/>
      <c r="F63" s="57"/>
      <c r="G63" s="67"/>
      <c r="H63" s="57"/>
      <c r="I63" s="63"/>
      <c r="J63" s="61"/>
      <c r="K63" s="57"/>
    </row>
    <row r="64" spans="1:11" ht="27" customHeight="1" hidden="1">
      <c r="A64" s="122"/>
      <c r="B64" s="62"/>
      <c r="C64" s="59"/>
      <c r="D64" s="59"/>
      <c r="E64" s="57"/>
      <c r="F64" s="57"/>
      <c r="G64" s="67"/>
      <c r="H64" s="57"/>
      <c r="I64" s="63"/>
      <c r="J64" s="61"/>
      <c r="K64" s="57"/>
    </row>
    <row r="65" spans="1:11" ht="15.75" hidden="1">
      <c r="A65" s="122"/>
      <c r="B65" s="62"/>
      <c r="C65" s="59"/>
      <c r="D65" s="59"/>
      <c r="E65" s="57"/>
      <c r="F65" s="57"/>
      <c r="G65" s="67"/>
      <c r="H65" s="57"/>
      <c r="I65" s="63"/>
      <c r="J65" s="61"/>
      <c r="K65" s="57"/>
    </row>
    <row r="66" spans="1:11" ht="33" customHeight="1" hidden="1">
      <c r="A66" s="122"/>
      <c r="B66" s="62"/>
      <c r="C66" s="59"/>
      <c r="D66" s="59"/>
      <c r="E66" s="57"/>
      <c r="F66" s="57"/>
      <c r="G66" s="67"/>
      <c r="H66" s="57"/>
      <c r="I66" s="63"/>
      <c r="J66" s="61"/>
      <c r="K66" s="57"/>
    </row>
    <row r="67" spans="1:11" ht="31.5" customHeight="1" hidden="1">
      <c r="A67" s="122"/>
      <c r="B67" s="62"/>
      <c r="C67" s="59"/>
      <c r="D67" s="59"/>
      <c r="E67" s="57"/>
      <c r="F67" s="57"/>
      <c r="G67" s="67"/>
      <c r="H67" s="57"/>
      <c r="I67" s="63"/>
      <c r="J67" s="61"/>
      <c r="K67" s="57"/>
    </row>
    <row r="68" spans="1:11" ht="31.5" customHeight="1" hidden="1">
      <c r="A68" s="122"/>
      <c r="B68" s="62"/>
      <c r="C68" s="59"/>
      <c r="D68" s="59"/>
      <c r="E68" s="57"/>
      <c r="F68" s="57"/>
      <c r="G68" s="67"/>
      <c r="H68" s="57"/>
      <c r="I68" s="63"/>
      <c r="J68" s="61"/>
      <c r="K68" s="57"/>
    </row>
    <row r="69" spans="1:11" ht="33" customHeight="1" hidden="1">
      <c r="A69" s="122"/>
      <c r="B69" s="62"/>
      <c r="C69" s="59"/>
      <c r="D69" s="59"/>
      <c r="E69" s="57"/>
      <c r="F69" s="57"/>
      <c r="G69" s="67"/>
      <c r="H69" s="57"/>
      <c r="I69" s="63"/>
      <c r="J69" s="61"/>
      <c r="K69" s="57"/>
    </row>
    <row r="70" spans="1:11" ht="15.75" hidden="1">
      <c r="A70" s="123"/>
      <c r="B70" s="62"/>
      <c r="C70" s="59"/>
      <c r="D70" s="59"/>
      <c r="E70" s="57"/>
      <c r="F70" s="57"/>
      <c r="G70" s="67"/>
      <c r="H70" s="57"/>
      <c r="I70" s="63"/>
      <c r="J70" s="61"/>
      <c r="K70" s="57"/>
    </row>
    <row r="71" spans="1:11" ht="47.25">
      <c r="A71" s="121" t="s">
        <v>53</v>
      </c>
      <c r="B71" s="69" t="s">
        <v>80</v>
      </c>
      <c r="C71" s="59" t="s">
        <v>26</v>
      </c>
      <c r="D71" s="70">
        <v>15</v>
      </c>
      <c r="E71" s="57">
        <v>0</v>
      </c>
      <c r="F71" s="57">
        <v>0</v>
      </c>
      <c r="G71" s="57">
        <v>100</v>
      </c>
      <c r="H71" s="57">
        <v>0</v>
      </c>
      <c r="I71" s="65">
        <v>100</v>
      </c>
      <c r="J71" s="61" t="s">
        <v>81</v>
      </c>
      <c r="K71" s="20" t="s">
        <v>30</v>
      </c>
    </row>
    <row r="72" spans="1:11" ht="1.5" customHeight="1">
      <c r="A72" s="122"/>
      <c r="B72" s="35"/>
      <c r="C72" s="30"/>
      <c r="D72" s="36"/>
      <c r="E72" s="20"/>
      <c r="F72" s="20"/>
      <c r="G72" s="31"/>
      <c r="H72" s="20"/>
      <c r="I72" s="46"/>
      <c r="J72" s="23"/>
      <c r="K72" s="20"/>
    </row>
    <row r="73" spans="1:11" ht="15" customHeight="1" hidden="1">
      <c r="A73" s="122"/>
      <c r="B73" s="35"/>
      <c r="C73" s="30"/>
      <c r="D73" s="36"/>
      <c r="E73" s="20"/>
      <c r="F73" s="20"/>
      <c r="G73" s="31"/>
      <c r="H73" s="20"/>
      <c r="I73" s="46"/>
      <c r="J73" s="23"/>
      <c r="K73" s="20"/>
    </row>
    <row r="74" spans="1:11" ht="13.5" customHeight="1" hidden="1">
      <c r="A74" s="122"/>
      <c r="B74" s="35"/>
      <c r="C74" s="30"/>
      <c r="D74" s="36"/>
      <c r="E74" s="20"/>
      <c r="F74" s="20"/>
      <c r="G74" s="31"/>
      <c r="H74" s="20"/>
      <c r="I74" s="46"/>
      <c r="J74" s="23"/>
      <c r="K74" s="20"/>
    </row>
    <row r="75" spans="1:11" ht="9.75" customHeight="1" hidden="1">
      <c r="A75" s="122"/>
      <c r="B75" s="35"/>
      <c r="C75" s="30"/>
      <c r="D75" s="36"/>
      <c r="E75" s="20"/>
      <c r="F75" s="20"/>
      <c r="G75" s="31"/>
      <c r="H75" s="20"/>
      <c r="I75" s="46"/>
      <c r="J75" s="23"/>
      <c r="K75" s="20"/>
    </row>
    <row r="76" spans="1:11" ht="15.75">
      <c r="A76" s="1"/>
      <c r="B76" s="24" t="s">
        <v>17</v>
      </c>
      <c r="C76" s="21" t="s">
        <v>19</v>
      </c>
      <c r="D76" s="21">
        <v>2128.3</v>
      </c>
      <c r="E76" s="21">
        <f>SUM(E29:E29)</f>
        <v>0</v>
      </c>
      <c r="F76" s="21">
        <v>0</v>
      </c>
      <c r="G76" s="21">
        <f>G71+G39+G36+G32</f>
        <v>1339</v>
      </c>
      <c r="H76" s="21">
        <f>SUM(H29:H29)</f>
        <v>0</v>
      </c>
      <c r="I76" s="21">
        <f>I71+I39+I36+I32</f>
        <v>1339</v>
      </c>
      <c r="J76" s="21"/>
      <c r="K76" s="21"/>
    </row>
    <row r="77" spans="1:11" ht="15.75">
      <c r="A77" s="1"/>
      <c r="B77" s="142" t="s">
        <v>54</v>
      </c>
      <c r="C77" s="143"/>
      <c r="D77" s="143"/>
      <c r="E77" s="143"/>
      <c r="F77" s="143"/>
      <c r="G77" s="143"/>
      <c r="H77" s="143"/>
      <c r="I77" s="143"/>
      <c r="J77" s="143"/>
      <c r="K77" s="144"/>
    </row>
    <row r="78" spans="1:11" ht="31.5">
      <c r="A78" s="1" t="s">
        <v>55</v>
      </c>
      <c r="B78" s="75" t="s">
        <v>29</v>
      </c>
      <c r="C78" s="57" t="s">
        <v>19</v>
      </c>
      <c r="D78" s="60">
        <v>0</v>
      </c>
      <c r="E78" s="57">
        <v>0</v>
      </c>
      <c r="F78" s="76">
        <v>0</v>
      </c>
      <c r="G78" s="76">
        <v>0</v>
      </c>
      <c r="H78" s="57">
        <v>583.3</v>
      </c>
      <c r="I78" s="57">
        <f>H78</f>
        <v>583.3</v>
      </c>
      <c r="J78" s="77" t="s">
        <v>76</v>
      </c>
      <c r="K78" s="77" t="s">
        <v>27</v>
      </c>
    </row>
    <row r="79" spans="1:11" ht="63">
      <c r="A79" s="1" t="s">
        <v>56</v>
      </c>
      <c r="B79" s="78" t="s">
        <v>37</v>
      </c>
      <c r="C79" s="79" t="s">
        <v>38</v>
      </c>
      <c r="D79" s="80">
        <v>0.7</v>
      </c>
      <c r="E79" s="81">
        <v>0</v>
      </c>
      <c r="F79" s="82">
        <v>0</v>
      </c>
      <c r="G79" s="82">
        <v>0</v>
      </c>
      <c r="H79" s="82">
        <v>0</v>
      </c>
      <c r="I79" s="79">
        <f>SUM(E79:H79)</f>
        <v>0</v>
      </c>
      <c r="J79" s="83" t="s">
        <v>39</v>
      </c>
      <c r="K79" s="83" t="s">
        <v>40</v>
      </c>
    </row>
    <row r="80" spans="1:11" ht="15.75" customHeight="1">
      <c r="A80" s="1"/>
      <c r="B80" s="84" t="s">
        <v>17</v>
      </c>
      <c r="C80" s="71" t="s">
        <v>19</v>
      </c>
      <c r="D80" s="71">
        <f>SUM(D78:D78)</f>
        <v>0</v>
      </c>
      <c r="E80" s="71">
        <f>SUM(E78:E78)</f>
        <v>0</v>
      </c>
      <c r="F80" s="85">
        <v>0</v>
      </c>
      <c r="G80" s="71">
        <v>0</v>
      </c>
      <c r="H80" s="71">
        <f>SUM(H78:H78)</f>
        <v>583.3</v>
      </c>
      <c r="I80" s="71">
        <f>SUM(I78:I79)</f>
        <v>583.3</v>
      </c>
      <c r="J80" s="86"/>
      <c r="K80" s="86"/>
    </row>
    <row r="81" spans="1:11" ht="15.75">
      <c r="A81" s="27"/>
      <c r="B81" s="139" t="s">
        <v>57</v>
      </c>
      <c r="C81" s="140"/>
      <c r="D81" s="140"/>
      <c r="E81" s="140"/>
      <c r="F81" s="140"/>
      <c r="G81" s="140"/>
      <c r="H81" s="140"/>
      <c r="I81" s="140"/>
      <c r="J81" s="140"/>
      <c r="K81" s="141"/>
    </row>
    <row r="82" spans="1:11" ht="15.75" customHeight="1">
      <c r="A82" s="27"/>
      <c r="B82" s="111" t="s">
        <v>23</v>
      </c>
      <c r="C82" s="114" t="s">
        <v>33</v>
      </c>
      <c r="D82" s="114">
        <f>D84</f>
        <v>2.2</v>
      </c>
      <c r="E82" s="114">
        <v>0</v>
      </c>
      <c r="F82" s="114">
        <v>0</v>
      </c>
      <c r="G82" s="114">
        <v>0</v>
      </c>
      <c r="H82" s="114">
        <f>H83</f>
        <v>150</v>
      </c>
      <c r="I82" s="114">
        <f>H82</f>
        <v>150</v>
      </c>
      <c r="J82" s="115"/>
      <c r="K82" s="116"/>
    </row>
    <row r="83" spans="1:11" ht="15.75" customHeight="1">
      <c r="A83" s="1"/>
      <c r="B83" s="90" t="s">
        <v>31</v>
      </c>
      <c r="C83" s="89" t="s">
        <v>33</v>
      </c>
      <c r="D83" s="89">
        <v>2.2</v>
      </c>
      <c r="E83" s="91">
        <v>0</v>
      </c>
      <c r="F83" s="91">
        <v>0</v>
      </c>
      <c r="G83" s="91">
        <v>0</v>
      </c>
      <c r="H83" s="89">
        <v>150</v>
      </c>
      <c r="I83" s="57">
        <f>H83</f>
        <v>150</v>
      </c>
      <c r="J83" s="92" t="s">
        <v>77</v>
      </c>
      <c r="K83" s="77" t="s">
        <v>27</v>
      </c>
    </row>
    <row r="84" spans="1:11" ht="15.75">
      <c r="A84" s="1"/>
      <c r="B84" s="93" t="s">
        <v>17</v>
      </c>
      <c r="C84" s="87" t="s">
        <v>33</v>
      </c>
      <c r="D84" s="87">
        <f>D83</f>
        <v>2.2</v>
      </c>
      <c r="E84" s="87">
        <f>SUM(E82:E82)</f>
        <v>0</v>
      </c>
      <c r="F84" s="87">
        <v>0</v>
      </c>
      <c r="G84" s="87">
        <f>SUM(G82:G82)</f>
        <v>0</v>
      </c>
      <c r="H84" s="94">
        <f>H83</f>
        <v>150</v>
      </c>
      <c r="I84" s="71">
        <f>H84</f>
        <v>150</v>
      </c>
      <c r="J84" s="95"/>
      <c r="K84" s="96"/>
    </row>
    <row r="85" spans="1:11" ht="15.75">
      <c r="A85" s="120"/>
      <c r="B85" s="139" t="s">
        <v>58</v>
      </c>
      <c r="C85" s="140"/>
      <c r="D85" s="140"/>
      <c r="E85" s="140"/>
      <c r="F85" s="140"/>
      <c r="G85" s="140"/>
      <c r="H85" s="140"/>
      <c r="I85" s="140"/>
      <c r="J85" s="140"/>
      <c r="K85" s="141"/>
    </row>
    <row r="86" spans="1:11" ht="15.75">
      <c r="A86" s="27"/>
      <c r="B86" s="117" t="s">
        <v>23</v>
      </c>
      <c r="C86" s="114" t="s">
        <v>41</v>
      </c>
      <c r="D86" s="118">
        <v>0</v>
      </c>
      <c r="E86" s="114">
        <v>0</v>
      </c>
      <c r="F86" s="114">
        <v>0</v>
      </c>
      <c r="G86" s="114">
        <f>G87</f>
        <v>0</v>
      </c>
      <c r="H86" s="114">
        <f>H87</f>
        <v>0</v>
      </c>
      <c r="I86" s="114">
        <f>I87</f>
        <v>0</v>
      </c>
      <c r="J86" s="114"/>
      <c r="K86" s="114"/>
    </row>
    <row r="87" spans="1:11" ht="15.75">
      <c r="A87" s="1"/>
      <c r="B87" s="75"/>
      <c r="C87" s="57" t="s">
        <v>41</v>
      </c>
      <c r="D87" s="97">
        <v>0</v>
      </c>
      <c r="E87" s="89">
        <v>0</v>
      </c>
      <c r="F87" s="89">
        <v>0</v>
      </c>
      <c r="G87" s="57">
        <v>0</v>
      </c>
      <c r="H87" s="89">
        <v>0</v>
      </c>
      <c r="I87" s="57">
        <v>0</v>
      </c>
      <c r="J87" s="88"/>
      <c r="K87" s="77"/>
    </row>
    <row r="88" spans="1:11" ht="15.75" customHeight="1">
      <c r="A88" s="1"/>
      <c r="B88" s="84" t="s">
        <v>17</v>
      </c>
      <c r="C88" s="71" t="s">
        <v>41</v>
      </c>
      <c r="D88" s="98">
        <v>0</v>
      </c>
      <c r="E88" s="94">
        <v>0</v>
      </c>
      <c r="F88" s="94">
        <v>0</v>
      </c>
      <c r="G88" s="71">
        <v>0</v>
      </c>
      <c r="H88" s="94">
        <v>0</v>
      </c>
      <c r="I88" s="71">
        <v>0</v>
      </c>
      <c r="J88" s="95"/>
      <c r="K88" s="86"/>
    </row>
    <row r="89" spans="1:11" ht="15.75">
      <c r="A89" s="1"/>
      <c r="B89" s="136" t="s">
        <v>4</v>
      </c>
      <c r="C89" s="137"/>
      <c r="D89" s="137"/>
      <c r="E89" s="137"/>
      <c r="F89" s="137"/>
      <c r="G89" s="137"/>
      <c r="H89" s="137"/>
      <c r="I89" s="137"/>
      <c r="J89" s="137"/>
      <c r="K89" s="138"/>
    </row>
    <row r="90" spans="1:11" ht="15.75">
      <c r="A90" s="1"/>
      <c r="B90" s="15" t="s">
        <v>44</v>
      </c>
      <c r="C90" s="3" t="s">
        <v>22</v>
      </c>
      <c r="D90" s="37">
        <v>1.88</v>
      </c>
      <c r="E90" s="38">
        <f>E21</f>
        <v>0</v>
      </c>
      <c r="F90" s="38">
        <f>F21</f>
        <v>0</v>
      </c>
      <c r="G90" s="38">
        <f>G21</f>
        <v>0</v>
      </c>
      <c r="H90" s="38">
        <f>H21</f>
        <v>551.3399999999999</v>
      </c>
      <c r="I90" s="38">
        <f>I21</f>
        <v>551.3399999999999</v>
      </c>
      <c r="J90" s="3"/>
      <c r="K90" s="3"/>
    </row>
    <row r="91" spans="1:11" ht="15.75">
      <c r="A91" s="1"/>
      <c r="B91" s="15" t="s">
        <v>5</v>
      </c>
      <c r="C91" s="3" t="s">
        <v>22</v>
      </c>
      <c r="D91" s="37">
        <v>0.34</v>
      </c>
      <c r="E91" s="38">
        <v>0</v>
      </c>
      <c r="F91" s="38">
        <v>0</v>
      </c>
      <c r="G91" s="38">
        <v>0</v>
      </c>
      <c r="H91" s="38">
        <f>+H24</f>
        <v>41</v>
      </c>
      <c r="I91" s="38">
        <f>H91</f>
        <v>41</v>
      </c>
      <c r="J91" s="3"/>
      <c r="K91" s="3"/>
    </row>
    <row r="92" spans="1:11" ht="15.75">
      <c r="A92" s="1"/>
      <c r="B92" s="15" t="s">
        <v>6</v>
      </c>
      <c r="C92" s="3" t="s">
        <v>0</v>
      </c>
      <c r="D92" s="74">
        <v>2128.3</v>
      </c>
      <c r="E92" s="38">
        <v>0</v>
      </c>
      <c r="F92" s="38">
        <v>0</v>
      </c>
      <c r="G92" s="38">
        <f>G27</f>
        <v>1339</v>
      </c>
      <c r="H92" s="38">
        <f>H27</f>
        <v>583.3</v>
      </c>
      <c r="I92" s="38">
        <f>I27</f>
        <v>1922.3</v>
      </c>
      <c r="J92" s="3"/>
      <c r="K92" s="3"/>
    </row>
    <row r="93" spans="1:11" ht="15.75">
      <c r="A93" s="1"/>
      <c r="B93" s="15" t="s">
        <v>7</v>
      </c>
      <c r="C93" s="3" t="s">
        <v>21</v>
      </c>
      <c r="D93" s="39">
        <v>2.2</v>
      </c>
      <c r="E93" s="39">
        <v>0</v>
      </c>
      <c r="F93" s="39">
        <v>0</v>
      </c>
      <c r="G93" s="39">
        <v>0</v>
      </c>
      <c r="H93" s="39">
        <f>H83</f>
        <v>150</v>
      </c>
      <c r="I93" s="39">
        <f>H93</f>
        <v>150</v>
      </c>
      <c r="K93" s="3"/>
    </row>
    <row r="94" spans="1:11" ht="15.75">
      <c r="A94" s="1"/>
      <c r="B94" s="15" t="s">
        <v>42</v>
      </c>
      <c r="C94" s="3" t="s">
        <v>41</v>
      </c>
      <c r="D94" s="39">
        <v>0</v>
      </c>
      <c r="E94" s="39">
        <v>0</v>
      </c>
      <c r="F94" s="39">
        <v>0</v>
      </c>
      <c r="G94" s="39">
        <f>G86</f>
        <v>0</v>
      </c>
      <c r="H94" s="39">
        <f>H86</f>
        <v>0</v>
      </c>
      <c r="I94" s="39">
        <f>I86</f>
        <v>0</v>
      </c>
      <c r="K94" s="3"/>
    </row>
    <row r="95" spans="1:11" ht="31.5">
      <c r="A95" s="5"/>
      <c r="B95" s="2" t="s">
        <v>32</v>
      </c>
      <c r="C95" s="3"/>
      <c r="D95" s="38"/>
      <c r="E95" s="39">
        <f>E90</f>
        <v>0</v>
      </c>
      <c r="F95" s="39">
        <f>F90</f>
        <v>0</v>
      </c>
      <c r="G95" s="38">
        <f>SUM(G91:G94)</f>
        <v>1339</v>
      </c>
      <c r="H95" s="38">
        <f>SUM(H90:H94)</f>
        <v>1325.6399999999999</v>
      </c>
      <c r="I95" s="38">
        <f>SUM(I90:I94)</f>
        <v>2664.64</v>
      </c>
      <c r="J95" s="3"/>
      <c r="K95" s="4"/>
    </row>
    <row r="96" spans="1:11" ht="15.75">
      <c r="A96" s="6"/>
      <c r="B96" s="7"/>
      <c r="C96" s="7"/>
      <c r="D96" s="7"/>
      <c r="E96" s="8"/>
      <c r="F96" s="8"/>
      <c r="G96" s="8"/>
      <c r="H96" s="8"/>
      <c r="I96" s="47"/>
      <c r="J96" s="8"/>
      <c r="K96" s="8"/>
    </row>
    <row r="97" spans="1:11" ht="15.75">
      <c r="A97" s="6"/>
      <c r="B97" s="9"/>
      <c r="C97" s="9"/>
      <c r="D97" s="9"/>
      <c r="E97" s="9"/>
      <c r="F97" s="9"/>
      <c r="G97" s="9"/>
      <c r="H97" s="10"/>
      <c r="I97" s="47"/>
      <c r="J97" s="135"/>
      <c r="K97" s="135"/>
    </row>
    <row r="98" spans="1:11" ht="15.75">
      <c r="A98" s="13"/>
      <c r="B98" s="14"/>
      <c r="C98" s="14"/>
      <c r="D98" s="14"/>
      <c r="E98" s="14"/>
      <c r="F98" s="14"/>
      <c r="G98" s="49"/>
      <c r="H98" s="14"/>
      <c r="I98" s="48"/>
      <c r="J98" s="13"/>
      <c r="K98" s="13"/>
    </row>
    <row r="99" ht="12.75">
      <c r="J99" s="42"/>
    </row>
    <row r="100" ht="12.75">
      <c r="E100" s="42"/>
    </row>
    <row r="101" ht="12.75">
      <c r="G101" s="50"/>
    </row>
    <row r="102" spans="7:11" ht="12.75">
      <c r="G102" s="42"/>
      <c r="H102" s="42"/>
      <c r="K102" s="42"/>
    </row>
    <row r="103" ht="12.75">
      <c r="H103" s="42"/>
    </row>
    <row r="107" ht="12.75">
      <c r="J107" s="42"/>
    </row>
  </sheetData>
  <sheetProtection/>
  <mergeCells count="23">
    <mergeCell ref="J10:J11"/>
    <mergeCell ref="E10:I10"/>
    <mergeCell ref="D10:D11"/>
    <mergeCell ref="B10:B11"/>
    <mergeCell ref="B26:K26"/>
    <mergeCell ref="A36:A38"/>
    <mergeCell ref="B28:K28"/>
    <mergeCell ref="J97:K97"/>
    <mergeCell ref="B89:K89"/>
    <mergeCell ref="B81:K81"/>
    <mergeCell ref="B77:K77"/>
    <mergeCell ref="B85:K85"/>
    <mergeCell ref="A71:A75"/>
    <mergeCell ref="A39:A70"/>
    <mergeCell ref="A30:A31"/>
    <mergeCell ref="A32:A35"/>
    <mergeCell ref="B13:K13"/>
    <mergeCell ref="J1:K1"/>
    <mergeCell ref="A7:K9"/>
    <mergeCell ref="A10:A11"/>
    <mergeCell ref="K10:K11"/>
    <mergeCell ref="C10:C11"/>
    <mergeCell ref="B22:K22"/>
  </mergeCells>
  <printOptions/>
  <pageMargins left="0.5905511811023623" right="0.1968503937007874" top="0.6299212598425197" bottom="0.35433070866141736" header="0.1968503937007874" footer="0.6692913385826772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KrancVS</dc:creator>
  <cp:keywords/>
  <dc:description/>
  <cp:lastModifiedBy>Svetlana</cp:lastModifiedBy>
  <cp:lastPrinted>2022-02-18T10:32:41Z</cp:lastPrinted>
  <dcterms:created xsi:type="dcterms:W3CDTF">2006-02-22T06:08:51Z</dcterms:created>
  <dcterms:modified xsi:type="dcterms:W3CDTF">2022-02-18T10:39:09Z</dcterms:modified>
  <cp:category/>
  <cp:version/>
  <cp:contentType/>
  <cp:contentStatus/>
</cp:coreProperties>
</file>