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'Инженерка'!$A$1:$I$98</definedName>
  </definedNames>
  <calcPr fullCalcOnLoad="1"/>
</workbook>
</file>

<file path=xl/sharedStrings.xml><?xml version="1.0" encoding="utf-8"?>
<sst xmlns="http://schemas.openxmlformats.org/spreadsheetml/2006/main" count="101" uniqueCount="68">
  <si>
    <t>кв.м.</t>
  </si>
  <si>
    <t>Единицы измерения</t>
  </si>
  <si>
    <t>2. Водоснабжение и водоотведение</t>
  </si>
  <si>
    <t>2.7.Капитальный ремонт водозаборных сооружений, ремонт водоскважинного оборудования и замена глубинных насосов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</si>
  <si>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</si>
  <si>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</si>
  <si>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</si>
  <si>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</si>
  <si>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</si>
  <si>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</si>
  <si>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</si>
  <si>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</si>
  <si>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</si>
  <si>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</si>
  <si>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</si>
  <si>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</si>
  <si>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</si>
  <si>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</si>
  <si>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</si>
  <si>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</si>
  <si>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</si>
  <si>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</si>
  <si>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</si>
  <si>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</si>
  <si>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</si>
  <si>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</si>
  <si>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Капитальный ремонт сельское поселение Шеркалы</t>
  </si>
  <si>
    <t>Плановый текущий ремонт сельское поселение Шеркалы</t>
  </si>
  <si>
    <t>2.7.1.</t>
  </si>
  <si>
    <t>Приобретение ДТ (зимнее)</t>
  </si>
  <si>
    <t>ВСЕГО по муниципальному образованию сельское поселение Шеркалы</t>
  </si>
  <si>
    <t>т.</t>
  </si>
  <si>
    <t>Установка газового котла с приобретением в жилом доме с. Шеркалы по адресу:</t>
  </si>
  <si>
    <t>Выборочный капитальный ремонт жилого фонда (замена оконных блоков в жилых домах) по адресу:</t>
  </si>
  <si>
    <t>Капитальный ремонт кровли в жилом доме с. Шеркалы по адресу: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</si>
  <si>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</si>
  <si>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</si>
  <si>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</si>
  <si>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</si>
  <si>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</si>
  <si>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</si>
  <si>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</si>
  <si>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Промывка, опрессовка магистральных сетей теплоснабжения Шеркальского МП ЖКХ МО с.п. Шеркалы</t>
  </si>
  <si>
    <t>ул. Гладышева, д. 41, кв. 1</t>
  </si>
  <si>
    <t>ул. Мира д.30 кв.2</t>
  </si>
  <si>
    <t>ул. Нестерова, д. 8</t>
  </si>
  <si>
    <t>ул. Мира, д. 42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</si>
  <si>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</si>
  <si>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</si>
  <si>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</si>
  <si>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</si>
  <si>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</si>
  <si>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</si>
  <si>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</si>
  <si>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</si>
  <si>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</si>
  <si>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</si>
  <si>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</si>
  <si>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Обустройство подъездного пути, дорожек с твердым покрытием на территории санитарного пояся скважины уд. Мира 69А</t>
  </si>
  <si>
    <t>2.7.2.</t>
  </si>
  <si>
    <t>Ремонт ветхих сетей водоснабжения (летний водопровод)</t>
  </si>
  <si>
    <t>ул. Нестерова, д. 11, кв. 2</t>
  </si>
  <si>
    <t>ул. Мира, д. 49, кв. 2</t>
  </si>
  <si>
    <t>Замена оконных блоков в жилых домах по адресу: ул. Трудовая, д. 4А, кв.1, ул. Трудовая, д. 4А, кв. 2, ул. Гладышева, д. 40, кв. 2, ул. Гладышева, д. 14, кв. 2,  ул. Гладышева, д. 28, кв. 1, ул. Гладышева, д. 28, кв. 3, ул. Мира, д. 5, кв. 1, ул. Мира, д. 49, кв. 1,  ул. Мира, д. 63, кв. 2,  ул. Строителей, д. 13, кв. 2, ул. Мира, д. 30, кв. 1, ул. Мира, д. 30, кв. 2, ул. Мира, д. 49, кв. 2, с.п.  Шеркалы, Октябрьского района, Ханты-Мансийского автономного  округа – Югры, Тюменской области.</t>
  </si>
  <si>
    <t>ул. Мира, д. 63, кв. 1</t>
  </si>
  <si>
    <t>Замена оконных блоков в жилых домах по адресу: ул. Нестерова, д. 45, кв. 2, ул. Лесная, д. 15, кв.1, ул. Строителей, д. 11, кв. 1, ул. Строителей, д. 15, кв. 3, ул. Строителей, д. 13, кв. 1, ул. Лесная, д. 2, кв. 1, ул. Гладышева, д. 16, кв. 4</t>
  </si>
  <si>
    <t>Замена оконных блоков в жилых домах по адресу: ул. Нестерова, 13, ул. Лесная, д. 19, кв.1, ул. Строителей, д. 3, кв. 3, ул. Трудовая, д. 15А. кв. 2, ул. Гладышева, д. 50, ул. Гладышева, д. 12, кв. 3, ул. Лесная, д. 6, кв. 2, ул. Лесная, д. 2, кв. 1, ул. Лесная, д. 2, кв. 2, ул. Трудовая, 13, кв. 1, ул. Мира, д. 42, кв. 2, ул. Гладышева, д. 16, кв. 2, ул. Гладышева, д. 16, кв. 3 с.п.  Шеркалы, Октябрьского района, Ханты-Мансийского автономного  округа – Югры, Тюменской области.</t>
  </si>
  <si>
    <r>
      <t xml:space="preserve">Информация о выполнении мероприятий в рамках подготовки к ОЗП 2020-2021 г.г. на </t>
    </r>
    <r>
      <rPr>
        <b/>
        <u val="single"/>
        <sz val="14"/>
        <rFont val="Times New Roman"/>
        <family val="1"/>
      </rPr>
      <t>22.09.2020 г.</t>
    </r>
    <r>
      <rPr>
        <b/>
        <sz val="14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</si>
</sst>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left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74" fontId="4" fillId="24" borderId="10" xfId="0" applyNumberFormat="1" applyFont="1" applyFill="1" applyBorder="1" applyAlignment="1">
      <alignment horizontal="center" vertical="center" wrapText="1"/>
    </xf>
    <xf numFmtId="174" fontId="5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left" vertical="center" wrapText="1"/>
    </xf>
    <xf numFmtId="2" fontId="5" fillId="24" borderId="12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left" vertical="center" wrapText="1" shrinkToFit="1"/>
    </xf>
    <xf numFmtId="2" fontId="4" fillId="24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1" fontId="5" fillId="20" borderId="10" xfId="0" applyNumberFormat="1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left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174" fontId="4" fillId="2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left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 shrinkToFit="1"/>
    </xf>
    <xf numFmtId="4" fontId="4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left" vertical="center" wrapText="1" shrinkToFit="1"/>
    </xf>
    <xf numFmtId="1" fontId="4" fillId="2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4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 shrinkToFit="1"/>
    </xf>
    <xf numFmtId="0" fontId="5" fillId="20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/>
    </xf>
    <xf numFmtId="174" fontId="4" fillId="20" borderId="10" xfId="0" applyNumberFormat="1" applyFont="1" applyFill="1" applyBorder="1" applyAlignment="1">
      <alignment horizontal="center"/>
    </xf>
    <xf numFmtId="2" fontId="4" fillId="2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174" fontId="30" fillId="24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4" fillId="20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/>
    </xf>
    <xf numFmtId="185" fontId="4" fillId="20" borderId="10" xfId="0" applyNumberFormat="1" applyFont="1" applyFill="1" applyBorder="1" applyAlignment="1">
      <alignment horizontal="center" vertical="center" wrapText="1"/>
    </xf>
    <xf numFmtId="185" fontId="5" fillId="24" borderId="10" xfId="0" applyNumberFormat="1" applyFont="1" applyFill="1" applyBorder="1" applyAlignment="1">
      <alignment horizontal="center" vertical="center" wrapText="1"/>
    </xf>
    <xf numFmtId="185" fontId="4" fillId="2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185" fontId="4" fillId="20" borderId="10" xfId="0" applyNumberFormat="1" applyFont="1" applyFill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30" fillId="0" borderId="10" xfId="0" applyNumberFormat="1" applyFont="1" applyFill="1" applyBorder="1" applyAlignment="1">
      <alignment horizontal="center" vertical="center" wrapText="1"/>
    </xf>
    <xf numFmtId="185" fontId="30" fillId="0" borderId="10" xfId="0" applyNumberFormat="1" applyFont="1" applyFill="1" applyBorder="1" applyAlignment="1">
      <alignment horizontal="center" vertical="center" wrapText="1" shrinkToFi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wrapText="1"/>
    </xf>
    <xf numFmtId="0" fontId="5" fillId="8" borderId="10" xfId="0" applyFont="1" applyFill="1" applyBorder="1" applyAlignment="1">
      <alignment horizontal="center" vertical="center"/>
    </xf>
    <xf numFmtId="2" fontId="5" fillId="8" borderId="10" xfId="0" applyNumberFormat="1" applyFont="1" applyFill="1" applyBorder="1" applyAlignment="1">
      <alignment horizontal="center" vertical="center" wrapText="1"/>
    </xf>
    <xf numFmtId="174" fontId="5" fillId="8" borderId="10" xfId="0" applyNumberFormat="1" applyFont="1" applyFill="1" applyBorder="1" applyAlignment="1">
      <alignment horizontal="center" vertical="center" wrapText="1"/>
    </xf>
    <xf numFmtId="185" fontId="5" fillId="8" borderId="10" xfId="0" applyNumberFormat="1" applyFont="1" applyFill="1" applyBorder="1" applyAlignment="1">
      <alignment horizontal="center" vertical="center" wrapText="1"/>
    </xf>
    <xf numFmtId="0" fontId="29" fillId="8" borderId="0" xfId="0" applyFont="1" applyFill="1" applyAlignment="1">
      <alignment wrapText="1"/>
    </xf>
    <xf numFmtId="174" fontId="5" fillId="8" borderId="10" xfId="0" applyNumberFormat="1" applyFont="1" applyFill="1" applyBorder="1" applyAlignment="1">
      <alignment horizontal="center" vertical="center"/>
    </xf>
    <xf numFmtId="185" fontId="5" fillId="8" borderId="10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1" fontId="29" fillId="8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4" fillId="20" borderId="14" xfId="0" applyNumberFormat="1" applyFont="1" applyFill="1" applyBorder="1" applyAlignment="1">
      <alignment horizontal="center" vertical="center" wrapText="1"/>
    </xf>
    <xf numFmtId="2" fontId="4" fillId="20" borderId="1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20" borderId="14" xfId="0" applyNumberFormat="1" applyFont="1" applyFill="1" applyBorder="1" applyAlignment="1">
      <alignment horizontal="center" vertical="center" wrapText="1" shrinkToFit="1"/>
    </xf>
    <xf numFmtId="2" fontId="4" fillId="20" borderId="15" xfId="0" applyNumberFormat="1" applyFont="1" applyFill="1" applyBorder="1" applyAlignment="1">
      <alignment horizontal="center" vertical="center" wrapText="1" shrinkToFit="1"/>
    </xf>
    <xf numFmtId="2" fontId="4" fillId="24" borderId="14" xfId="0" applyNumberFormat="1" applyFont="1" applyFill="1" applyBorder="1" applyAlignment="1">
      <alignment horizontal="center" vertical="center" wrapText="1" shrinkToFit="1"/>
    </xf>
    <xf numFmtId="2" fontId="4" fillId="24" borderId="15" xfId="0" applyNumberFormat="1" applyFont="1" applyFill="1" applyBorder="1" applyAlignment="1">
      <alignment horizontal="center" vertical="center" wrapText="1" shrinkToFit="1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3"/>
  <sheetViews>
    <sheetView tabSelected="1" zoomScale="75" zoomScaleNormal="75" zoomScaleSheetLayoutView="75" zoomScalePageLayoutView="0" workbookViewId="0" topLeftCell="A35">
      <selection activeCell="F4" sqref="F4"/>
    </sheetView>
  </sheetViews>
  <sheetFormatPr defaultColWidth="9.00390625" defaultRowHeight="12.75"/>
  <cols>
    <col min="1" max="1" width="8.00390625" style="10" customWidth="1"/>
    <col min="2" max="2" width="69.625" style="10" customWidth="1"/>
    <col min="3" max="3" width="12.375" style="10" customWidth="1"/>
    <col min="4" max="4" width="13.625" style="10" customWidth="1"/>
    <col min="5" max="6" width="14.375" style="10" customWidth="1"/>
    <col min="7" max="7" width="16.625" style="10" customWidth="1"/>
    <col min="8" max="8" width="14.375" style="10" customWidth="1"/>
    <col min="9" max="9" width="14.375" style="71" customWidth="1"/>
    <col min="10" max="10" width="9.125" style="10" customWidth="1"/>
    <col min="11" max="11" width="12.125" style="10" bestFit="1" customWidth="1"/>
    <col min="12" max="16384" width="9.125" style="10" customWidth="1"/>
  </cols>
  <sheetData>
    <row r="2" s="32" customFormat="1" ht="15" customHeight="1">
      <c r="I2" s="72"/>
    </row>
    <row r="3" s="32" customFormat="1" ht="15">
      <c r="I3" s="73"/>
    </row>
    <row r="4" s="32" customFormat="1" ht="15">
      <c r="I4" s="73"/>
    </row>
    <row r="5" ht="15">
      <c r="B5" s="32"/>
    </row>
    <row r="6" ht="15">
      <c r="B6" s="32"/>
    </row>
    <row r="7" spans="1:9" ht="12.75">
      <c r="A7" s="121" t="s">
        <v>67</v>
      </c>
      <c r="B7" s="121"/>
      <c r="C7" s="121"/>
      <c r="D7" s="121"/>
      <c r="E7" s="121"/>
      <c r="F7" s="121"/>
      <c r="G7" s="121"/>
      <c r="H7" s="121"/>
      <c r="I7" s="121"/>
    </row>
    <row r="8" spans="1:9" ht="32.25" customHeight="1">
      <c r="A8" s="121"/>
      <c r="B8" s="121"/>
      <c r="C8" s="121"/>
      <c r="D8" s="121"/>
      <c r="E8" s="121"/>
      <c r="F8" s="121"/>
      <c r="G8" s="121"/>
      <c r="H8" s="121"/>
      <c r="I8" s="121"/>
    </row>
    <row r="9" spans="1:9" ht="9.75" customHeight="1">
      <c r="A9" s="122"/>
      <c r="B9" s="122"/>
      <c r="C9" s="122"/>
      <c r="D9" s="122"/>
      <c r="E9" s="122"/>
      <c r="F9" s="122"/>
      <c r="G9" s="122"/>
      <c r="H9" s="122"/>
      <c r="I9" s="122"/>
    </row>
    <row r="10" spans="1:9" ht="24.75" customHeight="1">
      <c r="A10" s="103" t="s">
        <v>9</v>
      </c>
      <c r="B10" s="105" t="s">
        <v>10</v>
      </c>
      <c r="C10" s="103" t="s">
        <v>1</v>
      </c>
      <c r="D10" s="103" t="s">
        <v>11</v>
      </c>
      <c r="E10" s="123" t="s">
        <v>12</v>
      </c>
      <c r="F10" s="124"/>
      <c r="G10" s="124"/>
      <c r="H10" s="124"/>
      <c r="I10" s="125"/>
    </row>
    <row r="11" spans="1:9" ht="68.25" customHeight="1">
      <c r="A11" s="104"/>
      <c r="B11" s="104"/>
      <c r="C11" s="104"/>
      <c r="D11" s="104"/>
      <c r="E11" s="17" t="s">
        <v>13</v>
      </c>
      <c r="F11" s="17" t="s">
        <v>23</v>
      </c>
      <c r="G11" s="17" t="s">
        <v>24</v>
      </c>
      <c r="H11" s="17" t="s">
        <v>14</v>
      </c>
      <c r="I11" s="74" t="s">
        <v>15</v>
      </c>
    </row>
    <row r="12" spans="1:9" s="11" customFormat="1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6</v>
      </c>
      <c r="H12" s="15">
        <v>7</v>
      </c>
      <c r="I12" s="90">
        <v>8</v>
      </c>
    </row>
    <row r="13" spans="1:9" s="11" customFormat="1" ht="15.75">
      <c r="A13" s="62"/>
      <c r="B13" s="119" t="s">
        <v>39</v>
      </c>
      <c r="C13" s="120"/>
      <c r="D13" s="120"/>
      <c r="E13" s="120"/>
      <c r="F13" s="120"/>
      <c r="G13" s="120"/>
      <c r="H13" s="120"/>
      <c r="I13" s="120"/>
    </row>
    <row r="14" spans="1:9" s="11" customFormat="1" ht="15.75">
      <c r="A14" s="62"/>
      <c r="B14" s="63" t="s">
        <v>40</v>
      </c>
      <c r="C14" s="64" t="s">
        <v>17</v>
      </c>
      <c r="D14" s="65">
        <v>1.88</v>
      </c>
      <c r="E14" s="66">
        <v>0</v>
      </c>
      <c r="F14" s="66">
        <v>0</v>
      </c>
      <c r="G14" s="66">
        <v>0</v>
      </c>
      <c r="H14" s="66">
        <f>H17</f>
        <v>94.12</v>
      </c>
      <c r="I14" s="75">
        <f>I15+I16</f>
        <v>94.12</v>
      </c>
    </row>
    <row r="15" spans="1:9" s="11" customFormat="1" ht="30" customHeight="1">
      <c r="A15" s="15" t="s">
        <v>41</v>
      </c>
      <c r="B15" s="67" t="s">
        <v>42</v>
      </c>
      <c r="C15" s="37" t="s">
        <v>17</v>
      </c>
      <c r="D15" s="38">
        <v>1.88</v>
      </c>
      <c r="E15" s="16">
        <v>0</v>
      </c>
      <c r="F15" s="16">
        <v>0</v>
      </c>
      <c r="G15" s="16">
        <v>0</v>
      </c>
      <c r="H15" s="37">
        <v>94.12</v>
      </c>
      <c r="I15" s="76">
        <f>H15</f>
        <v>94.12</v>
      </c>
    </row>
    <row r="16" spans="1:9" s="11" customFormat="1" ht="66.75" customHeight="1" hidden="1">
      <c r="A16" s="15"/>
      <c r="B16" s="88"/>
      <c r="C16" s="37"/>
      <c r="D16" s="38"/>
      <c r="E16" s="16"/>
      <c r="F16" s="16"/>
      <c r="G16" s="16"/>
      <c r="H16" s="37"/>
      <c r="I16" s="76"/>
    </row>
    <row r="17" spans="1:9" s="11" customFormat="1" ht="15.75">
      <c r="A17" s="15"/>
      <c r="B17" s="68" t="s">
        <v>19</v>
      </c>
      <c r="C17" s="69"/>
      <c r="D17" s="70"/>
      <c r="E17" s="69">
        <f>E15+E16</f>
        <v>0</v>
      </c>
      <c r="F17" s="69">
        <f>F15+F16</f>
        <v>0</v>
      </c>
      <c r="G17" s="69">
        <f>G15+G16</f>
        <v>0</v>
      </c>
      <c r="H17" s="69">
        <f>H15+H16</f>
        <v>94.12</v>
      </c>
      <c r="I17" s="69">
        <f>I15+I16</f>
        <v>94.12</v>
      </c>
    </row>
    <row r="18" spans="1:9" ht="15.75">
      <c r="A18" s="33"/>
      <c r="B18" s="108" t="s">
        <v>2</v>
      </c>
      <c r="C18" s="109"/>
      <c r="D18" s="109"/>
      <c r="E18" s="109"/>
      <c r="F18" s="109"/>
      <c r="G18" s="109"/>
      <c r="H18" s="109"/>
      <c r="I18" s="109"/>
    </row>
    <row r="19" spans="1:9" ht="15.75">
      <c r="A19" s="33"/>
      <c r="B19" s="34" t="s">
        <v>6</v>
      </c>
      <c r="C19" s="35" t="s">
        <v>17</v>
      </c>
      <c r="D19" s="36">
        <v>0</v>
      </c>
      <c r="E19" s="35">
        <v>0</v>
      </c>
      <c r="F19" s="35">
        <v>0</v>
      </c>
      <c r="G19" s="35">
        <v>0</v>
      </c>
      <c r="H19" s="35">
        <f>H21+H22</f>
        <v>435</v>
      </c>
      <c r="I19" s="77">
        <f>I23</f>
        <v>435</v>
      </c>
    </row>
    <row r="20" spans="1:9" ht="21" customHeight="1">
      <c r="A20" s="1"/>
      <c r="B20" s="106" t="s">
        <v>3</v>
      </c>
      <c r="C20" s="107"/>
      <c r="D20" s="107"/>
      <c r="E20" s="107"/>
      <c r="F20" s="107"/>
      <c r="G20" s="107"/>
      <c r="H20" s="107"/>
      <c r="I20" s="107"/>
    </row>
    <row r="21" spans="1:11" ht="40.5" customHeight="1">
      <c r="A21" s="1" t="s">
        <v>28</v>
      </c>
      <c r="B21" s="39" t="s">
        <v>58</v>
      </c>
      <c r="C21" s="19" t="s">
        <v>17</v>
      </c>
      <c r="D21" s="23">
        <v>0.114</v>
      </c>
      <c r="E21" s="19">
        <v>0</v>
      </c>
      <c r="F21" s="19">
        <v>0</v>
      </c>
      <c r="G21" s="19">
        <v>0</v>
      </c>
      <c r="H21" s="19">
        <v>314</v>
      </c>
      <c r="I21" s="78">
        <f>H21</f>
        <v>314</v>
      </c>
      <c r="K21" s="71"/>
    </row>
    <row r="22" spans="1:9" ht="38.25" customHeight="1">
      <c r="A22" s="1" t="s">
        <v>59</v>
      </c>
      <c r="B22" s="39" t="s">
        <v>60</v>
      </c>
      <c r="C22" s="19" t="s">
        <v>17</v>
      </c>
      <c r="D22" s="23">
        <v>0.27</v>
      </c>
      <c r="E22" s="19">
        <v>0</v>
      </c>
      <c r="F22" s="19">
        <v>0</v>
      </c>
      <c r="G22" s="19">
        <v>0</v>
      </c>
      <c r="H22" s="19">
        <v>121</v>
      </c>
      <c r="I22" s="78">
        <f>H22</f>
        <v>121</v>
      </c>
    </row>
    <row r="23" spans="1:9" ht="15.75">
      <c r="A23" s="1"/>
      <c r="B23" s="20" t="s">
        <v>19</v>
      </c>
      <c r="C23" s="21"/>
      <c r="D23" s="22">
        <f>D21</f>
        <v>0.114</v>
      </c>
      <c r="E23" s="21">
        <f>E21</f>
        <v>0</v>
      </c>
      <c r="F23" s="21">
        <f>F21</f>
        <v>0</v>
      </c>
      <c r="G23" s="21">
        <f>G21</f>
        <v>0</v>
      </c>
      <c r="H23" s="21">
        <f>H21+H22</f>
        <v>435</v>
      </c>
      <c r="I23" s="79">
        <f>I21+I22</f>
        <v>435</v>
      </c>
    </row>
    <row r="24" spans="1:9" ht="15.75">
      <c r="A24" s="33"/>
      <c r="B24" s="108" t="s">
        <v>47</v>
      </c>
      <c r="C24" s="109"/>
      <c r="D24" s="109"/>
      <c r="E24" s="109"/>
      <c r="F24" s="109"/>
      <c r="G24" s="109"/>
      <c r="H24" s="109"/>
      <c r="I24" s="109"/>
    </row>
    <row r="25" spans="1:9" ht="15.75">
      <c r="A25" s="33"/>
      <c r="B25" s="34" t="s">
        <v>4</v>
      </c>
      <c r="C25" s="35" t="s">
        <v>18</v>
      </c>
      <c r="D25" s="35">
        <f>+D76+D80</f>
        <v>1266.98</v>
      </c>
      <c r="E25" s="35">
        <f>+E76+E80</f>
        <v>0</v>
      </c>
      <c r="F25" s="35">
        <v>0</v>
      </c>
      <c r="G25" s="35">
        <f>G76+G80</f>
        <v>1596.9826699999999</v>
      </c>
      <c r="H25" s="35">
        <f>+H76+H80</f>
        <v>597.98</v>
      </c>
      <c r="I25" s="77">
        <f>I76+I80</f>
        <v>2194.96267</v>
      </c>
    </row>
    <row r="26" spans="1:9" ht="15.75">
      <c r="A26" s="1"/>
      <c r="B26" s="106" t="s">
        <v>48</v>
      </c>
      <c r="C26" s="107"/>
      <c r="D26" s="107"/>
      <c r="E26" s="107"/>
      <c r="F26" s="107"/>
      <c r="G26" s="107"/>
      <c r="H26" s="107"/>
      <c r="I26" s="107"/>
    </row>
    <row r="27" spans="1:9" ht="30.75" customHeight="1">
      <c r="A27" s="1" t="s">
        <v>49</v>
      </c>
      <c r="B27" s="18" t="s">
        <v>26</v>
      </c>
      <c r="C27" s="19" t="s">
        <v>18</v>
      </c>
      <c r="D27" s="19">
        <v>2317.2</v>
      </c>
      <c r="E27" s="19">
        <v>0</v>
      </c>
      <c r="F27" s="19">
        <v>0</v>
      </c>
      <c r="G27" s="19">
        <f>G30+G35+G68</f>
        <v>1596.9826699999999</v>
      </c>
      <c r="H27" s="19">
        <v>0</v>
      </c>
      <c r="I27" s="78">
        <v>1656</v>
      </c>
    </row>
    <row r="28" spans="1:9" ht="15.75" hidden="1">
      <c r="A28" s="111"/>
      <c r="B28" s="44" t="s">
        <v>43</v>
      </c>
      <c r="C28" s="19" t="s">
        <v>25</v>
      </c>
      <c r="D28" s="43">
        <v>1</v>
      </c>
      <c r="E28" s="19">
        <v>0</v>
      </c>
      <c r="F28" s="19">
        <v>0</v>
      </c>
      <c r="G28" s="23">
        <f>I28</f>
        <v>67</v>
      </c>
      <c r="H28" s="19">
        <v>0</v>
      </c>
      <c r="I28" s="74">
        <v>67</v>
      </c>
    </row>
    <row r="29" spans="1:9" ht="15.75" hidden="1">
      <c r="A29" s="112"/>
      <c r="B29" s="44"/>
      <c r="C29" s="19" t="s">
        <v>25</v>
      </c>
      <c r="D29" s="43">
        <v>1</v>
      </c>
      <c r="E29" s="19">
        <v>0</v>
      </c>
      <c r="F29" s="19">
        <v>0</v>
      </c>
      <c r="G29" s="23">
        <v>0</v>
      </c>
      <c r="H29" s="19">
        <v>0</v>
      </c>
      <c r="I29" s="74">
        <v>0</v>
      </c>
    </row>
    <row r="30" spans="1:9" ht="30" customHeight="1">
      <c r="A30" s="110" t="s">
        <v>50</v>
      </c>
      <c r="B30" s="96" t="s">
        <v>32</v>
      </c>
      <c r="C30" s="92" t="s">
        <v>25</v>
      </c>
      <c r="D30" s="92">
        <v>1</v>
      </c>
      <c r="E30" s="93">
        <v>0</v>
      </c>
      <c r="F30" s="93">
        <v>0</v>
      </c>
      <c r="G30" s="97">
        <f>G31+G32+G33+G34</f>
        <v>128</v>
      </c>
      <c r="H30" s="93">
        <v>0</v>
      </c>
      <c r="I30" s="98">
        <f>I31+I32+I33+I34</f>
        <v>128</v>
      </c>
    </row>
    <row r="31" spans="1:9" ht="32.25" customHeight="1">
      <c r="A31" s="111"/>
      <c r="B31" s="45" t="s">
        <v>64</v>
      </c>
      <c r="C31" s="37" t="s">
        <v>25</v>
      </c>
      <c r="D31" s="37">
        <v>1</v>
      </c>
      <c r="E31" s="19">
        <v>0</v>
      </c>
      <c r="F31" s="19">
        <v>0</v>
      </c>
      <c r="G31" s="38">
        <f>I31</f>
        <v>64</v>
      </c>
      <c r="H31" s="19">
        <v>0</v>
      </c>
      <c r="I31" s="76">
        <v>64</v>
      </c>
    </row>
    <row r="32" spans="1:9" ht="30" customHeight="1">
      <c r="A32" s="111"/>
      <c r="B32" s="45" t="s">
        <v>62</v>
      </c>
      <c r="C32" s="37" t="s">
        <v>25</v>
      </c>
      <c r="D32" s="37">
        <v>1</v>
      </c>
      <c r="E32" s="19">
        <v>0</v>
      </c>
      <c r="F32" s="19">
        <v>0</v>
      </c>
      <c r="G32" s="38">
        <v>64</v>
      </c>
      <c r="H32" s="19">
        <v>0</v>
      </c>
      <c r="I32" s="76">
        <f>G32</f>
        <v>64</v>
      </c>
    </row>
    <row r="33" spans="1:9" ht="6.75" customHeight="1" hidden="1">
      <c r="A33" s="111"/>
      <c r="B33" s="45"/>
      <c r="C33" s="37"/>
      <c r="D33" s="37"/>
      <c r="E33" s="19"/>
      <c r="F33" s="19"/>
      <c r="G33" s="38"/>
      <c r="H33" s="19"/>
      <c r="I33" s="76"/>
    </row>
    <row r="34" spans="1:9" ht="14.25" customHeight="1" hidden="1">
      <c r="A34" s="112"/>
      <c r="B34" s="45"/>
      <c r="C34" s="37"/>
      <c r="D34" s="37"/>
      <c r="E34" s="19"/>
      <c r="F34" s="19"/>
      <c r="G34" s="38"/>
      <c r="H34" s="19"/>
      <c r="I34" s="76"/>
    </row>
    <row r="35" spans="1:9" ht="31.5">
      <c r="A35" s="110" t="s">
        <v>51</v>
      </c>
      <c r="B35" s="91" t="s">
        <v>33</v>
      </c>
      <c r="C35" s="92" t="s">
        <v>25</v>
      </c>
      <c r="D35" s="92">
        <v>34</v>
      </c>
      <c r="E35" s="93">
        <v>0</v>
      </c>
      <c r="F35" s="93">
        <v>0</v>
      </c>
      <c r="G35" s="94">
        <f>G36+G37+G38</f>
        <v>783.84792</v>
      </c>
      <c r="H35" s="94">
        <f>H36+H37+H38</f>
        <v>0</v>
      </c>
      <c r="I35" s="94">
        <f>I36+I37+I38</f>
        <v>783.84792</v>
      </c>
    </row>
    <row r="36" spans="1:9" ht="126">
      <c r="A36" s="111"/>
      <c r="B36" s="101" t="s">
        <v>66</v>
      </c>
      <c r="C36" s="37" t="s">
        <v>25</v>
      </c>
      <c r="D36" s="37">
        <v>13</v>
      </c>
      <c r="E36" s="19">
        <v>0</v>
      </c>
      <c r="F36" s="19">
        <v>0</v>
      </c>
      <c r="G36" s="38">
        <v>294.7415</v>
      </c>
      <c r="H36" s="19">
        <v>0</v>
      </c>
      <c r="I36" s="76">
        <f>G36</f>
        <v>294.7415</v>
      </c>
    </row>
    <row r="37" spans="1:9" ht="126">
      <c r="A37" s="111"/>
      <c r="B37" s="101" t="s">
        <v>63</v>
      </c>
      <c r="C37" s="37" t="s">
        <v>25</v>
      </c>
      <c r="D37" s="37">
        <v>13</v>
      </c>
      <c r="E37" s="19">
        <v>0</v>
      </c>
      <c r="F37" s="19">
        <v>0</v>
      </c>
      <c r="G37" s="38">
        <v>290.6143</v>
      </c>
      <c r="H37" s="19">
        <v>0</v>
      </c>
      <c r="I37" s="76">
        <f>G37</f>
        <v>290.6143</v>
      </c>
    </row>
    <row r="38" spans="1:9" ht="70.5" customHeight="1">
      <c r="A38" s="111"/>
      <c r="B38" s="102" t="s">
        <v>65</v>
      </c>
      <c r="C38" s="37" t="s">
        <v>25</v>
      </c>
      <c r="D38" s="37">
        <v>8</v>
      </c>
      <c r="E38" s="19">
        <v>0</v>
      </c>
      <c r="F38" s="19">
        <v>0</v>
      </c>
      <c r="G38" s="38">
        <v>198.49212</v>
      </c>
      <c r="H38" s="19">
        <v>0</v>
      </c>
      <c r="I38" s="76">
        <f>G38</f>
        <v>198.49212</v>
      </c>
    </row>
    <row r="39" spans="1:9" ht="2.25" customHeight="1">
      <c r="A39" s="111"/>
      <c r="B39" s="67"/>
      <c r="C39" s="37"/>
      <c r="D39" s="37"/>
      <c r="E39" s="19"/>
      <c r="F39" s="19"/>
      <c r="G39" s="38"/>
      <c r="H39" s="19"/>
      <c r="I39" s="76"/>
    </row>
    <row r="40" spans="1:9" ht="15.75" hidden="1">
      <c r="A40" s="111"/>
      <c r="B40" s="67"/>
      <c r="C40" s="37"/>
      <c r="D40" s="37"/>
      <c r="E40" s="19"/>
      <c r="F40" s="19"/>
      <c r="G40" s="38"/>
      <c r="H40" s="19"/>
      <c r="I40" s="76"/>
    </row>
    <row r="41" spans="1:9" ht="15.75" hidden="1">
      <c r="A41" s="111"/>
      <c r="B41" s="67"/>
      <c r="C41" s="37"/>
      <c r="D41" s="37"/>
      <c r="E41" s="19"/>
      <c r="F41" s="19"/>
      <c r="G41" s="38"/>
      <c r="H41" s="19"/>
      <c r="I41" s="76"/>
    </row>
    <row r="42" spans="1:9" ht="15.75" hidden="1">
      <c r="A42" s="111"/>
      <c r="B42" s="67"/>
      <c r="C42" s="37"/>
      <c r="D42" s="37"/>
      <c r="E42" s="19"/>
      <c r="F42" s="19"/>
      <c r="G42" s="38"/>
      <c r="H42" s="19"/>
      <c r="I42" s="76"/>
    </row>
    <row r="43" spans="1:9" ht="14.25" customHeight="1" hidden="1">
      <c r="A43" s="111"/>
      <c r="B43" s="67"/>
      <c r="C43" s="37"/>
      <c r="D43" s="37"/>
      <c r="E43" s="19"/>
      <c r="F43" s="19"/>
      <c r="G43" s="38"/>
      <c r="H43" s="19"/>
      <c r="I43" s="76"/>
    </row>
    <row r="44" spans="1:9" ht="15.75" hidden="1">
      <c r="A44" s="111"/>
      <c r="B44" s="67"/>
      <c r="C44" s="37"/>
      <c r="D44" s="37"/>
      <c r="E44" s="19"/>
      <c r="F44" s="19"/>
      <c r="G44" s="38"/>
      <c r="H44" s="19"/>
      <c r="I44" s="76"/>
    </row>
    <row r="45" spans="1:9" ht="15.75" hidden="1">
      <c r="A45" s="111"/>
      <c r="B45" s="67"/>
      <c r="C45" s="37"/>
      <c r="D45" s="37"/>
      <c r="E45" s="19"/>
      <c r="F45" s="19"/>
      <c r="G45" s="38"/>
      <c r="H45" s="19"/>
      <c r="I45" s="76"/>
    </row>
    <row r="46" spans="1:9" ht="15.75" hidden="1">
      <c r="A46" s="111"/>
      <c r="B46" s="67"/>
      <c r="C46" s="37"/>
      <c r="D46" s="37"/>
      <c r="E46" s="19"/>
      <c r="F46" s="19"/>
      <c r="G46" s="38"/>
      <c r="H46" s="19"/>
      <c r="I46" s="76"/>
    </row>
    <row r="47" spans="1:9" ht="15.75" hidden="1">
      <c r="A47" s="111"/>
      <c r="B47" s="67"/>
      <c r="C47" s="37"/>
      <c r="D47" s="37"/>
      <c r="E47" s="19"/>
      <c r="F47" s="19"/>
      <c r="G47" s="38"/>
      <c r="H47" s="19"/>
      <c r="I47" s="76"/>
    </row>
    <row r="48" spans="1:9" ht="15.75" hidden="1">
      <c r="A48" s="111"/>
      <c r="B48" s="67"/>
      <c r="C48" s="37"/>
      <c r="D48" s="37"/>
      <c r="E48" s="19"/>
      <c r="F48" s="19"/>
      <c r="G48" s="38"/>
      <c r="H48" s="19"/>
      <c r="I48" s="76"/>
    </row>
    <row r="49" spans="1:9" ht="15.75" hidden="1">
      <c r="A49" s="111"/>
      <c r="B49" s="67"/>
      <c r="C49" s="37"/>
      <c r="D49" s="37"/>
      <c r="E49" s="19"/>
      <c r="F49" s="19"/>
      <c r="G49" s="38"/>
      <c r="H49" s="19"/>
      <c r="I49" s="76"/>
    </row>
    <row r="50" spans="1:9" ht="15.75" hidden="1">
      <c r="A50" s="111"/>
      <c r="B50" s="67"/>
      <c r="C50" s="37"/>
      <c r="D50" s="37"/>
      <c r="E50" s="19"/>
      <c r="F50" s="19"/>
      <c r="G50" s="38"/>
      <c r="H50" s="19"/>
      <c r="I50" s="76"/>
    </row>
    <row r="51" spans="1:9" ht="15.75" hidden="1">
      <c r="A51" s="111"/>
      <c r="B51" s="67"/>
      <c r="C51" s="37"/>
      <c r="D51" s="37"/>
      <c r="E51" s="19"/>
      <c r="F51" s="19"/>
      <c r="G51" s="38"/>
      <c r="H51" s="19"/>
      <c r="I51" s="76"/>
    </row>
    <row r="52" spans="1:9" ht="15.75" hidden="1">
      <c r="A52" s="111"/>
      <c r="B52" s="67"/>
      <c r="C52" s="37"/>
      <c r="D52" s="37"/>
      <c r="E52" s="19"/>
      <c r="F52" s="19"/>
      <c r="G52" s="38"/>
      <c r="H52" s="19"/>
      <c r="I52" s="76"/>
    </row>
    <row r="53" spans="1:9" ht="15.75" hidden="1">
      <c r="A53" s="111"/>
      <c r="B53" s="67"/>
      <c r="C53" s="37"/>
      <c r="D53" s="37"/>
      <c r="E53" s="19"/>
      <c r="F53" s="19"/>
      <c r="G53" s="38"/>
      <c r="H53" s="19"/>
      <c r="I53" s="76"/>
    </row>
    <row r="54" spans="1:9" ht="15.75" hidden="1">
      <c r="A54" s="111"/>
      <c r="B54" s="67"/>
      <c r="C54" s="37"/>
      <c r="D54" s="37"/>
      <c r="E54" s="19"/>
      <c r="F54" s="19"/>
      <c r="G54" s="38"/>
      <c r="H54" s="19"/>
      <c r="I54" s="76"/>
    </row>
    <row r="55" spans="1:9" ht="15.75" hidden="1">
      <c r="A55" s="111"/>
      <c r="B55" s="67"/>
      <c r="C55" s="37"/>
      <c r="D55" s="37"/>
      <c r="E55" s="19"/>
      <c r="F55" s="19"/>
      <c r="G55" s="38"/>
      <c r="H55" s="19"/>
      <c r="I55" s="76"/>
    </row>
    <row r="56" spans="1:9" ht="15.75" hidden="1">
      <c r="A56" s="111"/>
      <c r="B56" s="67"/>
      <c r="C56" s="37"/>
      <c r="D56" s="37"/>
      <c r="E56" s="19"/>
      <c r="F56" s="19"/>
      <c r="G56" s="38"/>
      <c r="H56" s="19"/>
      <c r="I56" s="76"/>
    </row>
    <row r="57" spans="1:9" ht="15.75" hidden="1">
      <c r="A57" s="111"/>
      <c r="B57" s="67"/>
      <c r="C57" s="37"/>
      <c r="D57" s="37"/>
      <c r="E57" s="19"/>
      <c r="F57" s="19"/>
      <c r="G57" s="38"/>
      <c r="H57" s="19"/>
      <c r="I57" s="76"/>
    </row>
    <row r="58" spans="1:9" ht="15.75" hidden="1">
      <c r="A58" s="111"/>
      <c r="B58" s="67"/>
      <c r="C58" s="37"/>
      <c r="D58" s="37"/>
      <c r="E58" s="19"/>
      <c r="F58" s="19"/>
      <c r="G58" s="38"/>
      <c r="H58" s="19"/>
      <c r="I58" s="76"/>
    </row>
    <row r="59" spans="1:9" ht="15.75" hidden="1">
      <c r="A59" s="111"/>
      <c r="B59" s="67"/>
      <c r="C59" s="37"/>
      <c r="D59" s="37"/>
      <c r="E59" s="19"/>
      <c r="F59" s="19"/>
      <c r="G59" s="38"/>
      <c r="H59" s="19"/>
      <c r="I59" s="76"/>
    </row>
    <row r="60" spans="1:9" ht="15.75" hidden="1">
      <c r="A60" s="111"/>
      <c r="B60" s="67"/>
      <c r="C60" s="37"/>
      <c r="D60" s="37"/>
      <c r="E60" s="19"/>
      <c r="F60" s="19"/>
      <c r="G60" s="38"/>
      <c r="H60" s="19"/>
      <c r="I60" s="76"/>
    </row>
    <row r="61" spans="1:9" ht="27" customHeight="1" hidden="1">
      <c r="A61" s="111"/>
      <c r="B61" s="67"/>
      <c r="C61" s="37"/>
      <c r="D61" s="37"/>
      <c r="E61" s="19"/>
      <c r="F61" s="19"/>
      <c r="G61" s="38"/>
      <c r="H61" s="19"/>
      <c r="I61" s="76"/>
    </row>
    <row r="62" spans="1:9" ht="15.75" hidden="1">
      <c r="A62" s="111"/>
      <c r="B62" s="67"/>
      <c r="C62" s="37"/>
      <c r="D62" s="37"/>
      <c r="E62" s="19"/>
      <c r="F62" s="19"/>
      <c r="G62" s="38"/>
      <c r="H62" s="19"/>
      <c r="I62" s="76"/>
    </row>
    <row r="63" spans="1:9" ht="33" customHeight="1" hidden="1">
      <c r="A63" s="111"/>
      <c r="B63" s="67"/>
      <c r="C63" s="37"/>
      <c r="D63" s="37"/>
      <c r="E63" s="19"/>
      <c r="F63" s="19"/>
      <c r="G63" s="38"/>
      <c r="H63" s="19"/>
      <c r="I63" s="76"/>
    </row>
    <row r="64" spans="1:9" ht="31.5" customHeight="1" hidden="1">
      <c r="A64" s="111"/>
      <c r="B64" s="67"/>
      <c r="C64" s="37"/>
      <c r="D64" s="37"/>
      <c r="E64" s="19"/>
      <c r="F64" s="19"/>
      <c r="G64" s="38"/>
      <c r="H64" s="19"/>
      <c r="I64" s="76"/>
    </row>
    <row r="65" spans="1:9" ht="31.5" customHeight="1" hidden="1">
      <c r="A65" s="111"/>
      <c r="B65" s="67"/>
      <c r="C65" s="37"/>
      <c r="D65" s="37"/>
      <c r="E65" s="19"/>
      <c r="F65" s="19"/>
      <c r="G65" s="38"/>
      <c r="H65" s="19"/>
      <c r="I65" s="76"/>
    </row>
    <row r="66" spans="1:9" ht="33" customHeight="1" hidden="1">
      <c r="A66" s="111"/>
      <c r="B66" s="67"/>
      <c r="C66" s="37"/>
      <c r="D66" s="37"/>
      <c r="E66" s="19"/>
      <c r="F66" s="19"/>
      <c r="G66" s="38"/>
      <c r="H66" s="19"/>
      <c r="I66" s="76"/>
    </row>
    <row r="67" spans="1:9" ht="15.75" hidden="1">
      <c r="A67" s="112"/>
      <c r="B67" s="67"/>
      <c r="C67" s="37"/>
      <c r="D67" s="37"/>
      <c r="E67" s="19"/>
      <c r="F67" s="19"/>
      <c r="G67" s="38"/>
      <c r="H67" s="19"/>
      <c r="I67" s="76"/>
    </row>
    <row r="68" spans="1:9" ht="15.75">
      <c r="A68" s="110" t="s">
        <v>52</v>
      </c>
      <c r="B68" s="99" t="s">
        <v>34</v>
      </c>
      <c r="C68" s="92" t="s">
        <v>18</v>
      </c>
      <c r="D68" s="100">
        <v>539</v>
      </c>
      <c r="E68" s="93">
        <v>0</v>
      </c>
      <c r="F68" s="93">
        <v>0</v>
      </c>
      <c r="G68" s="93">
        <f>G69+G70+G71+G72</f>
        <v>685.1347499999999</v>
      </c>
      <c r="H68" s="93">
        <v>0</v>
      </c>
      <c r="I68" s="95">
        <f>I69+I70+I71+I72</f>
        <v>685.1347499999999</v>
      </c>
    </row>
    <row r="69" spans="1:9" ht="15.75">
      <c r="A69" s="111"/>
      <c r="B69" s="45" t="s">
        <v>44</v>
      </c>
      <c r="C69" s="37" t="s">
        <v>18</v>
      </c>
      <c r="D69" s="46">
        <v>92.16</v>
      </c>
      <c r="E69" s="19">
        <v>0</v>
      </c>
      <c r="F69" s="19">
        <v>0</v>
      </c>
      <c r="G69" s="38">
        <f>I69</f>
        <v>116.44716</v>
      </c>
      <c r="H69" s="19">
        <v>0</v>
      </c>
      <c r="I69" s="76">
        <v>116.44716</v>
      </c>
    </row>
    <row r="70" spans="1:9" ht="15.75">
      <c r="A70" s="111"/>
      <c r="B70" s="45" t="s">
        <v>45</v>
      </c>
      <c r="C70" s="37" t="s">
        <v>18</v>
      </c>
      <c r="D70" s="46">
        <v>184.32</v>
      </c>
      <c r="E70" s="19">
        <v>0</v>
      </c>
      <c r="F70" s="19">
        <v>0</v>
      </c>
      <c r="G70" s="38">
        <f>I70</f>
        <v>194.39546</v>
      </c>
      <c r="H70" s="19">
        <v>0</v>
      </c>
      <c r="I70" s="76">
        <v>194.39546</v>
      </c>
    </row>
    <row r="71" spans="1:9" ht="15.75">
      <c r="A71" s="111"/>
      <c r="B71" s="45" t="s">
        <v>61</v>
      </c>
      <c r="C71" s="37" t="s">
        <v>18</v>
      </c>
      <c r="D71" s="46">
        <v>121.4</v>
      </c>
      <c r="E71" s="19">
        <v>0</v>
      </c>
      <c r="F71" s="19">
        <v>0</v>
      </c>
      <c r="G71" s="38">
        <f>I71</f>
        <v>154.79717</v>
      </c>
      <c r="H71" s="19">
        <v>0</v>
      </c>
      <c r="I71" s="76">
        <v>154.79717</v>
      </c>
    </row>
    <row r="72" spans="1:9" ht="24.75" customHeight="1">
      <c r="A72" s="111"/>
      <c r="B72" s="45" t="s">
        <v>46</v>
      </c>
      <c r="C72" s="37" t="s">
        <v>18</v>
      </c>
      <c r="D72" s="46">
        <v>180</v>
      </c>
      <c r="E72" s="19">
        <v>0</v>
      </c>
      <c r="F72" s="19">
        <v>0</v>
      </c>
      <c r="G72" s="38">
        <v>219.49496</v>
      </c>
      <c r="H72" s="19">
        <v>0</v>
      </c>
      <c r="I72" s="76">
        <f>G72</f>
        <v>219.49496</v>
      </c>
    </row>
    <row r="73" spans="1:9" ht="15" customHeight="1" hidden="1">
      <c r="A73" s="111"/>
      <c r="B73" s="45"/>
      <c r="C73" s="37"/>
      <c r="D73" s="46"/>
      <c r="E73" s="19"/>
      <c r="F73" s="19"/>
      <c r="G73" s="38"/>
      <c r="H73" s="19"/>
      <c r="I73" s="76"/>
    </row>
    <row r="74" spans="1:9" ht="13.5" customHeight="1" hidden="1">
      <c r="A74" s="111"/>
      <c r="B74" s="45"/>
      <c r="C74" s="37"/>
      <c r="D74" s="46"/>
      <c r="E74" s="19"/>
      <c r="F74" s="19"/>
      <c r="G74" s="38"/>
      <c r="H74" s="19"/>
      <c r="I74" s="76"/>
    </row>
    <row r="75" spans="1:9" ht="9.75" customHeight="1" hidden="1">
      <c r="A75" s="111"/>
      <c r="B75" s="45"/>
      <c r="C75" s="37"/>
      <c r="D75" s="46"/>
      <c r="E75" s="19"/>
      <c r="F75" s="19"/>
      <c r="G75" s="38"/>
      <c r="H75" s="19"/>
      <c r="I75" s="76"/>
    </row>
    <row r="76" spans="1:9" ht="15.75">
      <c r="A76" s="1"/>
      <c r="B76" s="24" t="s">
        <v>16</v>
      </c>
      <c r="C76" s="21" t="s">
        <v>18</v>
      </c>
      <c r="D76" s="21">
        <f>D69+D70+D71+D72</f>
        <v>577.88</v>
      </c>
      <c r="E76" s="21">
        <f>SUM(E27:E27)</f>
        <v>0</v>
      </c>
      <c r="F76" s="21">
        <v>0</v>
      </c>
      <c r="G76" s="21">
        <f>G68+G35+G30</f>
        <v>1596.9826699999999</v>
      </c>
      <c r="H76" s="21">
        <f>SUM(H27:H27)</f>
        <v>0</v>
      </c>
      <c r="I76" s="21">
        <f>I68+I35+I30</f>
        <v>1596.9826699999999</v>
      </c>
    </row>
    <row r="77" spans="1:9" ht="15.75">
      <c r="A77" s="1"/>
      <c r="B77" s="106" t="s">
        <v>53</v>
      </c>
      <c r="C77" s="107"/>
      <c r="D77" s="107"/>
      <c r="E77" s="107"/>
      <c r="F77" s="107"/>
      <c r="G77" s="107"/>
      <c r="H77" s="107"/>
      <c r="I77" s="107"/>
    </row>
    <row r="78" spans="1:9" ht="15.75">
      <c r="A78" s="1" t="s">
        <v>54</v>
      </c>
      <c r="B78" s="18" t="s">
        <v>27</v>
      </c>
      <c r="C78" s="19" t="s">
        <v>18</v>
      </c>
      <c r="D78" s="26">
        <v>689.1</v>
      </c>
      <c r="E78" s="19">
        <v>0</v>
      </c>
      <c r="F78" s="25">
        <v>0</v>
      </c>
      <c r="G78" s="25">
        <v>0</v>
      </c>
      <c r="H78" s="19">
        <v>597.98</v>
      </c>
      <c r="I78" s="78">
        <f>H78</f>
        <v>597.98</v>
      </c>
    </row>
    <row r="79" spans="1:9" ht="47.25">
      <c r="A79" s="1" t="s">
        <v>55</v>
      </c>
      <c r="B79" s="47" t="s">
        <v>35</v>
      </c>
      <c r="C79" s="48" t="s">
        <v>36</v>
      </c>
      <c r="D79" s="49">
        <v>0.7</v>
      </c>
      <c r="E79" s="50">
        <v>0</v>
      </c>
      <c r="F79" s="51">
        <v>0</v>
      </c>
      <c r="G79" s="51">
        <v>0</v>
      </c>
      <c r="H79" s="51">
        <v>0</v>
      </c>
      <c r="I79" s="80">
        <f>SUM(E79:H79)</f>
        <v>0</v>
      </c>
    </row>
    <row r="80" spans="1:9" ht="15.75" customHeight="1">
      <c r="A80" s="1"/>
      <c r="B80" s="24" t="s">
        <v>16</v>
      </c>
      <c r="C80" s="21" t="s">
        <v>18</v>
      </c>
      <c r="D80" s="21">
        <f>SUM(D78:D78)</f>
        <v>689.1</v>
      </c>
      <c r="E80" s="21">
        <f>SUM(E78:E78)</f>
        <v>0</v>
      </c>
      <c r="F80" s="40">
        <v>0</v>
      </c>
      <c r="G80" s="21">
        <v>0</v>
      </c>
      <c r="H80" s="21">
        <f>SUM(H78:H78)</f>
        <v>597.98</v>
      </c>
      <c r="I80" s="79">
        <f>SUM(I78:I79)</f>
        <v>597.98</v>
      </c>
    </row>
    <row r="81" spans="1:9" ht="15.75">
      <c r="A81" s="33"/>
      <c r="B81" s="115" t="s">
        <v>56</v>
      </c>
      <c r="C81" s="116"/>
      <c r="D81" s="116"/>
      <c r="E81" s="116"/>
      <c r="F81" s="116"/>
      <c r="G81" s="116"/>
      <c r="H81" s="116"/>
      <c r="I81" s="116"/>
    </row>
    <row r="82" spans="1:9" ht="15.75" customHeight="1">
      <c r="A82" s="33"/>
      <c r="B82" s="34" t="s">
        <v>22</v>
      </c>
      <c r="C82" s="41" t="s">
        <v>31</v>
      </c>
      <c r="D82" s="41">
        <v>2.17</v>
      </c>
      <c r="E82" s="41">
        <v>0</v>
      </c>
      <c r="F82" s="41">
        <v>0</v>
      </c>
      <c r="G82" s="41">
        <v>0</v>
      </c>
      <c r="H82" s="41">
        <f>H83</f>
        <v>147.18</v>
      </c>
      <c r="I82" s="81">
        <f>H82</f>
        <v>147.18</v>
      </c>
    </row>
    <row r="83" spans="1:9" ht="15.75" customHeight="1">
      <c r="A83" s="1"/>
      <c r="B83" s="29" t="s">
        <v>29</v>
      </c>
      <c r="C83" s="27" t="s">
        <v>31</v>
      </c>
      <c r="D83" s="27">
        <v>2.17</v>
      </c>
      <c r="E83" s="28">
        <v>0</v>
      </c>
      <c r="F83" s="28">
        <v>0</v>
      </c>
      <c r="G83" s="28">
        <v>0</v>
      </c>
      <c r="H83" s="27">
        <v>147.18</v>
      </c>
      <c r="I83" s="78">
        <f>H83</f>
        <v>147.18</v>
      </c>
    </row>
    <row r="84" spans="1:9" ht="15.75">
      <c r="A84" s="1"/>
      <c r="B84" s="30" t="s">
        <v>16</v>
      </c>
      <c r="C84" s="31" t="s">
        <v>31</v>
      </c>
      <c r="D84" s="31">
        <v>2.17</v>
      </c>
      <c r="E84" s="31">
        <f>SUM(E82:E82)</f>
        <v>0</v>
      </c>
      <c r="F84" s="31">
        <v>0</v>
      </c>
      <c r="G84" s="31">
        <f>SUM(G82:G82)</f>
        <v>0</v>
      </c>
      <c r="H84" s="42">
        <f>H83</f>
        <v>147.18</v>
      </c>
      <c r="I84" s="79">
        <f>H84</f>
        <v>147.18</v>
      </c>
    </row>
    <row r="85" spans="1:9" ht="15.75">
      <c r="A85" s="1"/>
      <c r="B85" s="117" t="s">
        <v>57</v>
      </c>
      <c r="C85" s="118"/>
      <c r="D85" s="118"/>
      <c r="E85" s="118"/>
      <c r="F85" s="118"/>
      <c r="G85" s="118"/>
      <c r="H85" s="118"/>
      <c r="I85" s="118"/>
    </row>
    <row r="86" spans="1:9" ht="15.75">
      <c r="A86" s="33"/>
      <c r="B86" s="52" t="s">
        <v>22</v>
      </c>
      <c r="C86" s="41" t="s">
        <v>37</v>
      </c>
      <c r="D86" s="53"/>
      <c r="E86" s="41">
        <v>0</v>
      </c>
      <c r="F86" s="41">
        <v>0</v>
      </c>
      <c r="G86" s="41">
        <f>G87</f>
        <v>0</v>
      </c>
      <c r="H86" s="41">
        <f>H87</f>
        <v>0</v>
      </c>
      <c r="I86" s="41">
        <f>I87</f>
        <v>0</v>
      </c>
    </row>
    <row r="87" spans="1:9" ht="15.75">
      <c r="A87" s="1"/>
      <c r="B87" s="54"/>
      <c r="C87" s="55"/>
      <c r="D87" s="1"/>
      <c r="E87" s="56"/>
      <c r="F87" s="56"/>
      <c r="G87" s="55"/>
      <c r="H87" s="56"/>
      <c r="I87" s="74"/>
    </row>
    <row r="88" spans="1:9" ht="15.75" customHeight="1">
      <c r="A88" s="1"/>
      <c r="B88" s="14" t="s">
        <v>16</v>
      </c>
      <c r="C88" s="3" t="s">
        <v>37</v>
      </c>
      <c r="D88" s="57"/>
      <c r="E88" s="58">
        <v>0</v>
      </c>
      <c r="F88" s="58">
        <v>0</v>
      </c>
      <c r="G88" s="3">
        <v>0</v>
      </c>
      <c r="H88" s="58">
        <v>0</v>
      </c>
      <c r="I88" s="82">
        <v>0</v>
      </c>
    </row>
    <row r="89" spans="1:9" ht="15.75">
      <c r="A89" s="1"/>
      <c r="B89" s="113" t="s">
        <v>5</v>
      </c>
      <c r="C89" s="114"/>
      <c r="D89" s="114"/>
      <c r="E89" s="114"/>
      <c r="F89" s="114"/>
      <c r="G89" s="114"/>
      <c r="H89" s="114"/>
      <c r="I89" s="114"/>
    </row>
    <row r="90" spans="1:9" ht="15.75">
      <c r="A90" s="1"/>
      <c r="B90" s="14" t="s">
        <v>40</v>
      </c>
      <c r="C90" s="3" t="s">
        <v>21</v>
      </c>
      <c r="D90" s="59">
        <v>1.88</v>
      </c>
      <c r="E90" s="60">
        <f>E17</f>
        <v>0</v>
      </c>
      <c r="F90" s="60">
        <f>F17</f>
        <v>0</v>
      </c>
      <c r="G90" s="60">
        <f>G17</f>
        <v>0</v>
      </c>
      <c r="H90" s="60">
        <f>H17</f>
        <v>94.12</v>
      </c>
      <c r="I90" s="60">
        <f>I17</f>
        <v>94.12</v>
      </c>
    </row>
    <row r="91" spans="1:9" ht="15.75">
      <c r="A91" s="1"/>
      <c r="B91" s="14" t="s">
        <v>6</v>
      </c>
      <c r="C91" s="3" t="s">
        <v>21</v>
      </c>
      <c r="D91" s="59">
        <v>0.896</v>
      </c>
      <c r="E91" s="60">
        <v>0</v>
      </c>
      <c r="F91" s="60">
        <v>0</v>
      </c>
      <c r="G91" s="60">
        <v>0</v>
      </c>
      <c r="H91" s="60">
        <f>H21+H22</f>
        <v>435</v>
      </c>
      <c r="I91" s="83">
        <f>H91</f>
        <v>435</v>
      </c>
    </row>
    <row r="92" spans="1:9" ht="15.75">
      <c r="A92" s="1"/>
      <c r="B92" s="14" t="s">
        <v>7</v>
      </c>
      <c r="C92" s="3" t="s">
        <v>0</v>
      </c>
      <c r="D92" s="60">
        <v>1700.8</v>
      </c>
      <c r="E92" s="60">
        <v>0</v>
      </c>
      <c r="F92" s="60">
        <v>0</v>
      </c>
      <c r="G92" s="60">
        <f>G25</f>
        <v>1596.9826699999999</v>
      </c>
      <c r="H92" s="60">
        <f>H25</f>
        <v>597.98</v>
      </c>
      <c r="I92" s="60">
        <f>I25</f>
        <v>2194.96267</v>
      </c>
    </row>
    <row r="93" spans="1:9" ht="15.75">
      <c r="A93" s="1"/>
      <c r="B93" s="14" t="s">
        <v>8</v>
      </c>
      <c r="C93" s="3" t="s">
        <v>20</v>
      </c>
      <c r="D93" s="61">
        <v>2.17</v>
      </c>
      <c r="E93" s="61">
        <v>0</v>
      </c>
      <c r="F93" s="61">
        <v>0</v>
      </c>
      <c r="G93" s="61">
        <v>0</v>
      </c>
      <c r="H93" s="61">
        <f>H83</f>
        <v>147.18</v>
      </c>
      <c r="I93" s="84">
        <f>H93</f>
        <v>147.18</v>
      </c>
    </row>
    <row r="94" spans="1:9" ht="15.75">
      <c r="A94" s="1"/>
      <c r="B94" s="14" t="s">
        <v>38</v>
      </c>
      <c r="C94" s="3" t="s">
        <v>37</v>
      </c>
      <c r="D94" s="61">
        <v>0</v>
      </c>
      <c r="E94" s="61">
        <v>0</v>
      </c>
      <c r="F94" s="61">
        <v>0</v>
      </c>
      <c r="G94" s="61">
        <f>G86</f>
        <v>0</v>
      </c>
      <c r="H94" s="61">
        <f>H86</f>
        <v>0</v>
      </c>
      <c r="I94" s="61">
        <f>I86</f>
        <v>0</v>
      </c>
    </row>
    <row r="95" spans="1:9" ht="31.5">
      <c r="A95" s="4"/>
      <c r="B95" s="2" t="s">
        <v>30</v>
      </c>
      <c r="C95" s="3"/>
      <c r="D95" s="60"/>
      <c r="E95" s="61">
        <f>E90</f>
        <v>0</v>
      </c>
      <c r="F95" s="61">
        <f>F90</f>
        <v>0</v>
      </c>
      <c r="G95" s="60">
        <f>SUM(G91:G94)</f>
        <v>1596.9826699999999</v>
      </c>
      <c r="H95" s="60">
        <f>SUM(H90:H94)</f>
        <v>1274.28</v>
      </c>
      <c r="I95" s="83">
        <f>SUM(I90:I94)</f>
        <v>2871.2626699999996</v>
      </c>
    </row>
    <row r="96" spans="1:9" ht="15.75">
      <c r="A96" s="5"/>
      <c r="B96" s="6"/>
      <c r="C96" s="6"/>
      <c r="D96" s="6"/>
      <c r="E96" s="7"/>
      <c r="F96" s="7"/>
      <c r="G96" s="7"/>
      <c r="H96" s="7"/>
      <c r="I96" s="85"/>
    </row>
    <row r="97" spans="1:9" ht="15.75">
      <c r="A97" s="5"/>
      <c r="B97" s="8"/>
      <c r="C97" s="8"/>
      <c r="D97" s="8"/>
      <c r="E97" s="8"/>
      <c r="F97" s="8"/>
      <c r="G97" s="8"/>
      <c r="H97" s="9"/>
      <c r="I97" s="85"/>
    </row>
    <row r="98" spans="1:9" ht="15.75">
      <c r="A98" s="12"/>
      <c r="B98" s="13"/>
      <c r="C98" s="13"/>
      <c r="D98" s="13"/>
      <c r="E98" s="13"/>
      <c r="F98" s="13"/>
      <c r="G98" s="87"/>
      <c r="H98" s="13"/>
      <c r="I98" s="86"/>
    </row>
    <row r="100" ht="12.75">
      <c r="E100" s="71"/>
    </row>
    <row r="101" ht="12.75">
      <c r="G101" s="89"/>
    </row>
    <row r="102" spans="7:8" ht="12.75">
      <c r="G102" s="71"/>
      <c r="H102" s="71"/>
    </row>
    <row r="103" ht="12.75">
      <c r="H103" s="71"/>
    </row>
  </sheetData>
  <sheetProtection/>
  <mergeCells count="19">
    <mergeCell ref="A28:A29"/>
    <mergeCell ref="B13:I13"/>
    <mergeCell ref="A7:I9"/>
    <mergeCell ref="A10:A11"/>
    <mergeCell ref="C10:C11"/>
    <mergeCell ref="B20:I20"/>
    <mergeCell ref="B18:I18"/>
    <mergeCell ref="B26:I26"/>
    <mergeCell ref="B24:I24"/>
    <mergeCell ref="A30:A34"/>
    <mergeCell ref="B89:I89"/>
    <mergeCell ref="B81:I81"/>
    <mergeCell ref="B77:I77"/>
    <mergeCell ref="B85:I85"/>
    <mergeCell ref="A68:A75"/>
    <mergeCell ref="A35:A67"/>
    <mergeCell ref="E10:I10"/>
    <mergeCell ref="D10:D11"/>
    <mergeCell ref="B10:B11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Администратор</cp:lastModifiedBy>
  <cp:lastPrinted>2020-01-28T05:07:22Z</cp:lastPrinted>
  <dcterms:created xsi:type="dcterms:W3CDTF">2006-02-22T06:08:51Z</dcterms:created>
  <dcterms:modified xsi:type="dcterms:W3CDTF">2020-09-22T12:51:25Z</dcterms:modified>
  <cp:category/>
  <cp:version/>
  <cp:contentType/>
  <cp:contentStatus/>
</cp:coreProperties>
</file>