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исп.01.11.2020" sheetId="1" r:id="rId1"/>
  </sheets>
  <definedNames>
    <definedName name="_xlnm.Print_Area" localSheetId="0">'исп.01.11.2020'!$A$1:$P$78</definedName>
  </definedNames>
  <calcPr fullCalcOnLoad="1"/>
</workbook>
</file>

<file path=xl/sharedStrings.xml><?xml version="1.0" encoding="utf-8"?>
<sst xmlns="http://schemas.openxmlformats.org/spreadsheetml/2006/main" count="229" uniqueCount="156">
  <si>
    <t>Коды</t>
  </si>
  <si>
    <t>Дата</t>
  </si>
  <si>
    <t>Глава по БК</t>
  </si>
  <si>
    <t>по ОКЕИ</t>
  </si>
  <si>
    <t>Форма по ОКУД</t>
  </si>
  <si>
    <t>Руководитель</t>
  </si>
  <si>
    <t>(уполномоченное лицо)</t>
  </si>
  <si>
    <t>(должность)</t>
  </si>
  <si>
    <t>Итого</t>
  </si>
  <si>
    <t>по ОКТМО</t>
  </si>
  <si>
    <t>Наименование группы источников доходов бюджетов /
наимнование источника дохода бюджета</t>
  </si>
  <si>
    <t>Наименование главного администратора доходов областного бюджета</t>
  </si>
  <si>
    <t>Показатели прогноза доходов бюджета по источнику доходов бюджета, сформированные в целях составления и утверждения закона о бюджете</t>
  </si>
  <si>
    <t>Наименование финансового органа                             (органа управления Территориального фонда обязательного медицинского страхования Амурской области</t>
  </si>
  <si>
    <t>Наименование бюджета</t>
  </si>
  <si>
    <t>код</t>
  </si>
  <si>
    <t>наименование</t>
  </si>
  <si>
    <t>Единица измерения: тыс.руб.</t>
  </si>
  <si>
    <t>Классификация доходов бюджетов</t>
  </si>
  <si>
    <t>_____________</t>
  </si>
  <si>
    <t>(подпись)</t>
  </si>
  <si>
    <t>(расшифровка подписи)</t>
  </si>
  <si>
    <t>384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</si>
  <si>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</si>
  <si>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</si>
  <si>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</si>
  <si>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</si>
  <si>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</si>
  <si>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</si>
  <si>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18210102010010000110</t>
  </si>
  <si>
    <t>НАЛОГИ НА ПРИБЫЛЬ ДОХОДЫ</t>
  </si>
  <si>
    <t>НАЛОГИ НА ИМУЩЕСТВО</t>
  </si>
  <si>
    <t>Налоги на имущество</t>
  </si>
  <si>
    <t>НАЛОГОВЫЕ ДОХОДЫ</t>
  </si>
  <si>
    <t>00010100000000000000</t>
  </si>
  <si>
    <t>00010000000000000000</t>
  </si>
  <si>
    <t>Налоговые доходы</t>
  </si>
  <si>
    <t>00010102000010000110</t>
  </si>
  <si>
    <t>000106000000000000000</t>
  </si>
  <si>
    <t>ГОСУДАРСТВЕННАЯ ПОШЛИНА</t>
  </si>
  <si>
    <t>000108000000000000000</t>
  </si>
  <si>
    <t>Государственная пошлина</t>
  </si>
  <si>
    <t>НАЛОГИ НА ТОВАРЫ (РАБОТЫ, УСЛУГИ), РЕАЛИЗУЕМЫЕ  НА ТЕРРИТОРИИ РОССИЙСКОЙ ФЕДЕРАЦИИ</t>
  </si>
  <si>
    <t>00010300000000000000</t>
  </si>
  <si>
    <t>Налоги на товары (работы,услуги,реализуемые на территории Российской Федерации)</t>
  </si>
  <si>
    <t>ДОХОДЫ ОТ ИСПОЛЬЗОВАНИЯ  ИМУЩЕСТВА НАХОДЯЩЕГОСЯ В ГОСУДАРСТВЕННОЙ И МУНИЦИПАЛЬНОЙ СОБСТВЕННОСТИ</t>
  </si>
  <si>
    <t>000111000000000000000</t>
  </si>
  <si>
    <t>НЕНАЛОГОВЫЕ ДОХОДЫ</t>
  </si>
  <si>
    <t>ИТОГО ДОХОДОВ:</t>
  </si>
  <si>
    <t>БЕЗВОЗМЕЗДНЫЕ ПОСТУПЛЕНИЯ</t>
  </si>
  <si>
    <t>00020000000000000000</t>
  </si>
  <si>
    <t>БЕЗВОЗМЕЗДНЫЕ  ПОСТУПЛЕНИЯ  ОТ ДРУГИХ БЮДЖЕТОВ БЮДЖЕТНОЙ СИСТЕМЫ РОССИЙСКОЙ ФЕДЕРАЦИИ</t>
  </si>
  <si>
    <t>00020200000000000000</t>
  </si>
  <si>
    <t xml:space="preserve">СУБВЕНЦИИ  БЮДЖЕТАМ  БЮДЖЕТНОЙ СИСТЕМЫ РОССИЙСКОЙ ФЕДЕРАЦИИ </t>
  </si>
  <si>
    <t>Субвенции бюджетам бюджетной системы Российской Федерации</t>
  </si>
  <si>
    <t>Номер
реестровой записи  *</t>
  </si>
  <si>
    <t>Код строки *</t>
  </si>
  <si>
    <t>10010302230010000110</t>
  </si>
  <si>
    <t>10010302240010000110</t>
  </si>
  <si>
    <t>10010302250010000110</t>
  </si>
  <si>
    <t>10010302260010000110</t>
  </si>
  <si>
    <t>НАЛОГОВЫЕ  И НЕНАЛОГОВЫЕ ДОХОДЫ</t>
  </si>
  <si>
    <t>650</t>
  </si>
  <si>
    <t>бюджет сельского поселения</t>
  </si>
  <si>
    <t>Межрайонная ИФНС №3 по Ханты-Мансийскому автономному округу - Югре</t>
  </si>
  <si>
    <t>Управление Федерального казначейства по Ханты-Мансийскому автономному округу - Югре</t>
  </si>
  <si>
    <t>182 1060103010 0000 110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</si>
  <si>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</si>
  <si>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182 1060603310 0000 110</t>
  </si>
  <si>
    <t>182 1060604310 0000 110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</si>
  <si>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</si>
  <si>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</si>
  <si>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по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</si>
  <si>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650 1110507510 0000 120</t>
  </si>
  <si>
    <t>Доходы от сдачи в аренду имущества, составляющего казну сельских поселений (за исключением земельных участков)</t>
  </si>
  <si>
    <t>650 1110904510 0000 120</t>
  </si>
  <si>
    <t>ПРОЧИЕ НЕНАЛОГОВЫЕ ДОХОДЫ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</si>
  <si>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</si>
  <si>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</si>
  <si>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</si>
  <si>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</si>
  <si>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</si>
  <si>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</si>
  <si>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</t>
  </si>
  <si>
    <t>71821436</t>
  </si>
  <si>
    <t>18210102030010000110</t>
  </si>
  <si>
    <t>Налог на доходы физических лиц с доходов, полученных физическими лицами в соответствии  со статьей 228  Налогового кодекса Российской Федерации</t>
  </si>
  <si>
    <t>Единый сельскохозяйственный налог</t>
  </si>
  <si>
    <t>18210503010010000110</t>
  </si>
  <si>
    <t>Доходы от использования имущества, находящегося в государственной и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</si>
  <si>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</si>
  <si>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</si>
  <si>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Администрация сельского поселения Шеркалы</t>
  </si>
  <si>
    <t>650 1170105010 0000 180</t>
  </si>
  <si>
    <t xml:space="preserve">Невыясненные поступления, зачисляемые в бюджеты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</si>
  <si>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</si>
  <si>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r>
      <t>ПРИЛОЖЕНИЕ
к постановлению администрации сельского поселения Шеркалы                                    от  "____"</t>
    </r>
    <r>
      <rPr>
        <u val="single"/>
        <sz val="12"/>
        <rFont val="Times New Roman"/>
        <family val="1"/>
      </rPr>
      <t xml:space="preserve"> ___________</t>
    </r>
    <r>
      <rPr>
        <sz val="12"/>
        <rFont val="Times New Roman"/>
        <family val="1"/>
      </rPr>
      <t xml:space="preserve">   2018 г. № ____</t>
    </r>
  </si>
  <si>
    <t>65011600000000000000</t>
  </si>
  <si>
    <t>Л.В.Мироненко</t>
  </si>
  <si>
    <t>глава сельского поселения Шеркалы</t>
  </si>
  <si>
    <t>65011700000000000000</t>
  </si>
  <si>
    <t>ШРАФЫ,САНКЦИИ,ВОЗМЕЩЕНИЕ УЩЕРБА</t>
  </si>
  <si>
    <t>Реестр источников доходов бюджета сельского поселения Шеркалы</t>
  </si>
  <si>
    <t>НАЛОГИ НА СОВОКУПНЫЙ ДОХОД</t>
  </si>
  <si>
    <t>00010500000000000000</t>
  </si>
  <si>
    <t>ДОХОДЫ ОТ ПРОДАЖИ МАТЕРИАЛЬНЫХ И НЕМАТЕРИАЛЬНЫХ АКТИВОВ</t>
  </si>
  <si>
    <t>000114000000000000000</t>
  </si>
  <si>
    <t>650 20705030 10 0000 150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</si>
  <si>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</si>
  <si>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</si>
  <si>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000 20700000 00 0000 150</t>
  </si>
  <si>
    <t>Налог на транспорт</t>
  </si>
  <si>
    <t>182 10604000020000110</t>
  </si>
  <si>
    <t>Транспортный налог</t>
  </si>
  <si>
    <t>Налог на доходы физических лиц</t>
  </si>
  <si>
    <t>ШРАФЫ,САНКЦИИ,     ВОЗМЕЩЕНИЕ УЩЕРБА</t>
  </si>
  <si>
    <t xml:space="preserve">Дотации бюджетам субъектов Российской Федерации </t>
  </si>
  <si>
    <t>650 2021500110 0000 150</t>
  </si>
  <si>
    <t>650 2021500210 0000 150</t>
  </si>
  <si>
    <t>650 2023593010 0000 150</t>
  </si>
  <si>
    <t>650 2023511810 0000 150</t>
  </si>
  <si>
    <t>00020230000000000150</t>
  </si>
  <si>
    <t>650 2023002410 0000 150</t>
  </si>
  <si>
    <t>000 2 02 2 0000 00 0000 150</t>
  </si>
  <si>
    <t>Субсидии бюджетам бюджетной системы Российской Федерации (межбюджетные субсидии)</t>
  </si>
  <si>
    <t>650 2 02 2 9999 10 0000 150</t>
  </si>
  <si>
    <t>Прочие субсидии бюджетам сельских поселений</t>
  </si>
  <si>
    <r>
      <t xml:space="preserve">                                                                      на </t>
    </r>
    <r>
      <rPr>
        <u val="single"/>
        <sz val="14"/>
        <rFont val="Times New Roman"/>
        <family val="1"/>
      </rPr>
      <t>"01" января  2022 года</t>
    </r>
  </si>
  <si>
    <t>Прогноз доходов бюджета на 2021год (текущий финансовый год)</t>
  </si>
  <si>
    <t>Кассовые поступления в текущем финансовом году (по состоянию на 01.11.2021г)</t>
  </si>
  <si>
    <t>Оценка исполнения 2021г.                       (текущий финансовый год)</t>
  </si>
  <si>
    <t>на очередной финансовый год  (2022 год)</t>
  </si>
  <si>
    <t>на первый год планового периода (2023 год)</t>
  </si>
  <si>
    <t>на второй год планового периода (2024 год)</t>
  </si>
  <si>
    <t>"______"    ____________________________    2021 г.</t>
  </si>
  <si>
    <t>650 1110502510 0000 120</t>
  </si>
  <si>
    <t>Инициативные платежи, зачисляемые в бюджеты сельских поселений</t>
  </si>
  <si>
    <t>650 1171503010 0000 150</t>
  </si>
  <si>
    <t>650 2 02 2 5555 10 0000 150</t>
  </si>
  <si>
    <t>650 2024999910 0000 150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</si>
  <si>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</si>
  <si>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00020210000000000150</t>
  </si>
  <si>
    <t>00020240000000000150</t>
  </si>
  <si>
    <t>650 1080402001 0000 110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</si>
  <si>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</si>
  <si>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</si>
  <si>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</si>
  <si>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650 11607010 10 0000 140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</si>
  <si>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</si>
  <si>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выполнение передаваемых полномочий субъектов Российской 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</si>
  <si>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</si>
  <si>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</si>
  <si>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</si>
  <si>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</si>
  <si>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650 11406025 10 0000 430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</si>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</sst>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" fontId="5" fillId="0" borderId="12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 wrapText="1"/>
      <protection/>
    </xf>
    <xf numFmtId="1" fontId="11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166" fontId="10" fillId="0" borderId="13" xfId="0" applyNumberFormat="1" applyFont="1" applyFill="1" applyBorder="1" applyAlignment="1" applyProtection="1">
      <alignment horizontal="center" vertical="center" wrapText="1"/>
      <protection/>
    </xf>
    <xf numFmtId="166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vertical="top" wrapText="1"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>
      <alignment horizontal="left" vertical="center" wrapText="1"/>
    </xf>
    <xf numFmtId="166" fontId="5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66" fontId="10" fillId="0" borderId="12" xfId="0" applyNumberFormat="1" applyFont="1" applyFill="1" applyBorder="1" applyAlignment="1" applyProtection="1">
      <alignment horizontal="center" wrapText="1"/>
      <protection/>
    </xf>
    <xf numFmtId="166" fontId="10" fillId="0" borderId="12" xfId="0" applyNumberFormat="1" applyFont="1" applyFill="1" applyBorder="1" applyAlignment="1">
      <alignment horizontal="center" wrapText="1"/>
    </xf>
    <xf numFmtId="166" fontId="5" fillId="0" borderId="12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166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top" wrapText="1"/>
    </xf>
    <xf numFmtId="0" fontId="5" fillId="0" borderId="17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56" fillId="0" borderId="11" xfId="0" applyFont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center" wrapText="1"/>
    </xf>
    <xf numFmtId="166" fontId="11" fillId="0" borderId="12" xfId="0" applyNumberFormat="1" applyFont="1" applyFill="1" applyBorder="1" applyAlignment="1" applyProtection="1">
      <alignment horizontal="center" wrapText="1"/>
      <protection/>
    </xf>
    <xf numFmtId="166" fontId="11" fillId="0" borderId="12" xfId="0" applyNumberFormat="1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  <protection/>
    </xf>
    <xf numFmtId="166" fontId="4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166" fontId="11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Font="1" applyFill="1" applyBorder="1" applyAlignment="1">
      <alignment/>
    </xf>
    <xf numFmtId="166" fontId="18" fillId="0" borderId="12" xfId="0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166" fontId="5" fillId="0" borderId="11" xfId="0" applyNumberFormat="1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center" wrapText="1"/>
    </xf>
    <xf numFmtId="166" fontId="10" fillId="0" borderId="12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166" fontId="5" fillId="0" borderId="1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 vertical="top"/>
    </xf>
    <xf numFmtId="0" fontId="5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/>
    </xf>
    <xf numFmtId="167" fontId="11" fillId="0" borderId="12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166" fontId="11" fillId="0" borderId="12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2" xfId="0" applyFont="1" applyBorder="1" applyAlignment="1">
      <alignment wrapText="1"/>
    </xf>
    <xf numFmtId="0" fontId="58" fillId="0" borderId="1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166" fontId="10" fillId="0" borderId="11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66" fontId="5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166" fontId="10" fillId="0" borderId="12" xfId="0" applyNumberFormat="1" applyFont="1" applyFill="1" applyBorder="1" applyAlignment="1">
      <alignment horizontal="center" wrapText="1"/>
    </xf>
    <xf numFmtId="166" fontId="10" fillId="0" borderId="18" xfId="0" applyNumberFormat="1" applyFont="1" applyFill="1" applyBorder="1" applyAlignment="1" applyProtection="1">
      <alignment horizontal="center" vertical="center" wrapText="1"/>
      <protection/>
    </xf>
    <xf numFmtId="166" fontId="37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0" fontId="4" fillId="0" borderId="27" xfId="0" applyFont="1" applyFill="1" applyBorder="1" applyAlignment="1">
      <alignment horizontal="right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 wrapText="1"/>
    </xf>
    <xf numFmtId="49" fontId="4" fillId="0" borderId="3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left"/>
    </xf>
    <xf numFmtId="166" fontId="10" fillId="0" borderId="12" xfId="0" applyNumberFormat="1" applyFont="1" applyFill="1" applyBorder="1" applyAlignment="1" applyProtection="1">
      <alignment horizontal="center" vertical="center" wrapText="1"/>
      <protection/>
    </xf>
    <xf numFmtId="166" fontId="37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66" fontId="37" fillId="0" borderId="0" xfId="0" applyNumberFormat="1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5" xfId="0" applyFont="1" applyBorder="1" applyAlignment="1">
      <alignment horizontal="center" vertical="center" wrapText="1"/>
    </xf>
    <xf numFmtId="166" fontId="11" fillId="0" borderId="12" xfId="0" applyNumberFormat="1" applyFont="1" applyFill="1" applyBorder="1" applyAlignment="1" applyProtection="1">
      <alignment horizontal="center" vertical="center" wrapText="1"/>
      <protection/>
    </xf>
    <xf numFmtId="166" fontId="36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66" fontId="11" fillId="0" borderId="12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70" zoomScaleNormal="70" zoomScaleSheetLayoutView="55" zoomScalePageLayoutView="0" workbookViewId="0" topLeftCell="A1">
      <pane ySplit="18" topLeftCell="A38" activePane="bottomLeft" state="frozen"/>
      <selection pane="topLeft" activeCell="E1" sqref="E1"/>
      <selection pane="bottomLeft" activeCell="J70" sqref="J70"/>
    </sheetView>
  </sheetViews>
  <sheetFormatPr defaultColWidth="9.140625" defaultRowHeight="15"/>
  <cols>
    <col min="1" max="1" width="10.7109375" style="0" customWidth="1"/>
    <col min="2" max="2" width="6.28125" style="0" customWidth="1"/>
    <col min="3" max="3" width="18.421875" style="0" customWidth="1"/>
    <col min="4" max="4" width="24.140625" style="0" customWidth="1"/>
    <col min="5" max="5" width="27.140625" style="0" customWidth="1"/>
    <col min="6" max="6" width="19.28125" style="6" customWidth="1"/>
    <col min="7" max="7" width="9.00390625" style="6" customWidth="1"/>
    <col min="8" max="8" width="12.140625" style="6" customWidth="1"/>
    <col min="9" max="9" width="12.8515625" style="6" customWidth="1"/>
    <col min="10" max="10" width="14.00390625" style="6" customWidth="1"/>
    <col min="11" max="11" width="13.7109375" style="0" customWidth="1"/>
    <col min="12" max="12" width="1.8515625" style="0" customWidth="1"/>
    <col min="13" max="13" width="5.00390625" style="0" customWidth="1"/>
    <col min="14" max="14" width="10.421875" style="0" customWidth="1"/>
    <col min="15" max="15" width="7.7109375" style="0" customWidth="1"/>
    <col min="16" max="16" width="9.140625" style="0" customWidth="1"/>
  </cols>
  <sheetData>
    <row r="1" spans="1:16" ht="18.75" customHeight="1">
      <c r="A1" s="16"/>
      <c r="B1" s="16"/>
      <c r="C1" s="16"/>
      <c r="D1" s="16"/>
      <c r="E1" s="16"/>
      <c r="F1" s="17"/>
      <c r="G1" s="17"/>
      <c r="H1" s="17"/>
      <c r="I1" s="17"/>
      <c r="J1" s="17"/>
      <c r="L1" s="138" t="s">
        <v>96</v>
      </c>
      <c r="M1" s="138"/>
      <c r="N1" s="138"/>
      <c r="O1" s="138"/>
      <c r="P1" s="138"/>
    </row>
    <row r="2" spans="1:16" ht="12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L2" s="138"/>
      <c r="M2" s="138"/>
      <c r="N2" s="138"/>
      <c r="O2" s="138"/>
      <c r="P2" s="138"/>
    </row>
    <row r="3" spans="1:16" ht="23.25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L3" s="138"/>
      <c r="M3" s="138"/>
      <c r="N3" s="138"/>
      <c r="O3" s="138"/>
      <c r="P3" s="138"/>
    </row>
    <row r="4" spans="1:16" ht="19.5" customHeight="1">
      <c r="A4" s="16"/>
      <c r="B4" s="16"/>
      <c r="C4" s="16"/>
      <c r="D4" s="16"/>
      <c r="E4" s="16"/>
      <c r="F4" s="17"/>
      <c r="G4" s="17"/>
      <c r="H4" s="17"/>
      <c r="I4" s="17"/>
      <c r="J4" s="17"/>
      <c r="L4" s="138"/>
      <c r="M4" s="138"/>
      <c r="N4" s="138"/>
      <c r="O4" s="138"/>
      <c r="P4" s="138"/>
    </row>
    <row r="5" spans="1:16" ht="15" customHeight="1">
      <c r="A5" s="16"/>
      <c r="B5" s="16"/>
      <c r="C5" s="16"/>
      <c r="D5" s="16"/>
      <c r="E5" s="16"/>
      <c r="F5" s="17"/>
      <c r="G5" s="17"/>
      <c r="H5" s="17"/>
      <c r="I5" s="17"/>
      <c r="J5" s="17"/>
      <c r="L5" s="138"/>
      <c r="M5" s="138"/>
      <c r="N5" s="138"/>
      <c r="O5" s="138"/>
      <c r="P5" s="138"/>
    </row>
    <row r="6" spans="1:16" ht="20.25" customHeight="1">
      <c r="A6" s="139" t="s">
        <v>102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4:16" s="3" customFormat="1" ht="30" customHeight="1" thickBot="1">
      <c r="D7" s="18"/>
      <c r="E7" s="18"/>
      <c r="K7" s="18"/>
      <c r="M7" s="20"/>
      <c r="N7" s="21"/>
      <c r="O7" s="141" t="s">
        <v>0</v>
      </c>
      <c r="P7" s="142"/>
    </row>
    <row r="8" spans="4:16" s="3" customFormat="1" ht="19.5" customHeight="1">
      <c r="D8" s="18"/>
      <c r="E8" s="18"/>
      <c r="K8" s="9"/>
      <c r="N8" s="22" t="s">
        <v>4</v>
      </c>
      <c r="O8" s="143"/>
      <c r="P8" s="144"/>
    </row>
    <row r="9" spans="1:16" s="3" customFormat="1" ht="28.5" customHeight="1">
      <c r="A9" s="145" t="s">
        <v>127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51" t="s">
        <v>1</v>
      </c>
      <c r="N9" s="152"/>
      <c r="O9" s="153"/>
      <c r="P9" s="154"/>
    </row>
    <row r="10" spans="1:16" s="3" customFormat="1" ht="18" customHeight="1">
      <c r="A10" s="155" t="s">
        <v>13</v>
      </c>
      <c r="B10" s="155"/>
      <c r="C10" s="155"/>
      <c r="D10" s="156" t="s">
        <v>92</v>
      </c>
      <c r="E10" s="156"/>
      <c r="F10" s="156"/>
      <c r="G10" s="156"/>
      <c r="H10" s="156"/>
      <c r="I10" s="156"/>
      <c r="J10" s="156"/>
      <c r="K10" s="156"/>
      <c r="L10" s="156"/>
      <c r="N10" s="23" t="s">
        <v>2</v>
      </c>
      <c r="O10" s="153" t="s">
        <v>62</v>
      </c>
      <c r="P10" s="154"/>
    </row>
    <row r="11" spans="1:16" s="3" customFormat="1" ht="18.75">
      <c r="A11" s="157" t="s">
        <v>14</v>
      </c>
      <c r="B11" s="157"/>
      <c r="C11" s="157"/>
      <c r="D11" s="156" t="s">
        <v>63</v>
      </c>
      <c r="E11" s="156"/>
      <c r="F11" s="156"/>
      <c r="G11" s="156"/>
      <c r="H11" s="156"/>
      <c r="I11" s="156"/>
      <c r="J11" s="156"/>
      <c r="K11" s="156"/>
      <c r="L11" s="156"/>
      <c r="N11" s="23" t="s">
        <v>9</v>
      </c>
      <c r="O11" s="153" t="s">
        <v>84</v>
      </c>
      <c r="P11" s="154"/>
    </row>
    <row r="12" spans="1:16" s="3" customFormat="1" ht="21" customHeight="1" thickBot="1">
      <c r="A12" s="55" t="s">
        <v>17</v>
      </c>
      <c r="B12" s="24"/>
      <c r="C12" s="24"/>
      <c r="D12" s="19"/>
      <c r="E12" s="19"/>
      <c r="K12" s="54"/>
      <c r="M12" s="160" t="s">
        <v>3</v>
      </c>
      <c r="N12" s="152"/>
      <c r="O12" s="149" t="s">
        <v>22</v>
      </c>
      <c r="P12" s="150"/>
    </row>
    <row r="13" spans="1:11" s="2" customFormat="1" ht="20.25">
      <c r="A13" s="16"/>
      <c r="B13" s="16"/>
      <c r="C13" s="16"/>
      <c r="D13" s="5"/>
      <c r="E13" s="5"/>
      <c r="F13" s="7"/>
      <c r="G13" s="7"/>
      <c r="H13" s="7"/>
      <c r="I13" s="7"/>
      <c r="J13" s="7"/>
      <c r="K13" s="53"/>
    </row>
    <row r="14" spans="1:16" s="2" customFormat="1" ht="17.25" customHeight="1">
      <c r="A14" s="166" t="s">
        <v>55</v>
      </c>
      <c r="B14" s="167"/>
      <c r="C14" s="165" t="s">
        <v>10</v>
      </c>
      <c r="D14" s="171" t="s">
        <v>18</v>
      </c>
      <c r="E14" s="171"/>
      <c r="F14" s="146" t="s">
        <v>11</v>
      </c>
      <c r="G14" s="171" t="s">
        <v>56</v>
      </c>
      <c r="H14" s="146" t="s">
        <v>128</v>
      </c>
      <c r="I14" s="146" t="s">
        <v>129</v>
      </c>
      <c r="J14" s="146" t="s">
        <v>130</v>
      </c>
      <c r="K14" s="162" t="s">
        <v>12</v>
      </c>
      <c r="L14" s="163"/>
      <c r="M14" s="163"/>
      <c r="N14" s="163"/>
      <c r="O14" s="163"/>
      <c r="P14" s="164"/>
    </row>
    <row r="15" spans="1:17" s="2" customFormat="1" ht="48" customHeight="1">
      <c r="A15" s="166"/>
      <c r="B15" s="167"/>
      <c r="C15" s="168"/>
      <c r="D15" s="171"/>
      <c r="E15" s="171"/>
      <c r="F15" s="147"/>
      <c r="G15" s="171"/>
      <c r="H15" s="147"/>
      <c r="I15" s="147"/>
      <c r="J15" s="147"/>
      <c r="K15" s="177"/>
      <c r="L15" s="178"/>
      <c r="M15" s="178"/>
      <c r="N15" s="178"/>
      <c r="O15" s="178"/>
      <c r="P15" s="179"/>
      <c r="Q15" s="1"/>
    </row>
    <row r="16" spans="1:17" s="2" customFormat="1" ht="36" customHeight="1">
      <c r="A16" s="166"/>
      <c r="B16" s="167"/>
      <c r="C16" s="168"/>
      <c r="D16" s="165" t="s">
        <v>15</v>
      </c>
      <c r="E16" s="165" t="s">
        <v>16</v>
      </c>
      <c r="F16" s="147"/>
      <c r="G16" s="171"/>
      <c r="H16" s="147"/>
      <c r="I16" s="147"/>
      <c r="J16" s="147"/>
      <c r="K16" s="161" t="s">
        <v>131</v>
      </c>
      <c r="L16" s="161" t="s">
        <v>132</v>
      </c>
      <c r="M16" s="176"/>
      <c r="N16" s="176"/>
      <c r="O16" s="161" t="s">
        <v>133</v>
      </c>
      <c r="P16" s="161"/>
      <c r="Q16" s="1"/>
    </row>
    <row r="17" spans="1:17" s="2" customFormat="1" ht="25.5" customHeight="1">
      <c r="A17" s="166"/>
      <c r="B17" s="167"/>
      <c r="C17" s="168"/>
      <c r="D17" s="168"/>
      <c r="E17" s="168"/>
      <c r="F17" s="147"/>
      <c r="G17" s="171"/>
      <c r="H17" s="147"/>
      <c r="I17" s="147"/>
      <c r="J17" s="147"/>
      <c r="K17" s="161"/>
      <c r="L17" s="176"/>
      <c r="M17" s="176"/>
      <c r="N17" s="176"/>
      <c r="O17" s="161"/>
      <c r="P17" s="161"/>
      <c r="Q17" s="1"/>
    </row>
    <row r="18" spans="1:17" s="2" customFormat="1" ht="15.75" customHeight="1">
      <c r="A18" s="166"/>
      <c r="B18" s="167"/>
      <c r="C18" s="169"/>
      <c r="D18" s="169"/>
      <c r="E18" s="169"/>
      <c r="F18" s="148"/>
      <c r="G18" s="171"/>
      <c r="H18" s="148"/>
      <c r="I18" s="148"/>
      <c r="J18" s="148"/>
      <c r="K18" s="161"/>
      <c r="L18" s="176"/>
      <c r="M18" s="176"/>
      <c r="N18" s="176"/>
      <c r="O18" s="161"/>
      <c r="P18" s="161"/>
      <c r="Q18" s="1"/>
    </row>
    <row r="19" spans="1:17" s="2" customFormat="1" ht="18.75" customHeight="1">
      <c r="A19" s="161">
        <v>1</v>
      </c>
      <c r="B19" s="161"/>
      <c r="C19" s="57">
        <v>2</v>
      </c>
      <c r="D19" s="60">
        <v>3</v>
      </c>
      <c r="E19" s="60">
        <v>4</v>
      </c>
      <c r="F19" s="57">
        <v>5</v>
      </c>
      <c r="G19" s="56">
        <v>6</v>
      </c>
      <c r="H19" s="56">
        <v>7</v>
      </c>
      <c r="I19" s="56">
        <v>8</v>
      </c>
      <c r="J19" s="56">
        <v>9</v>
      </c>
      <c r="K19" s="56">
        <v>10</v>
      </c>
      <c r="L19" s="162">
        <v>11</v>
      </c>
      <c r="M19" s="163"/>
      <c r="N19" s="164"/>
      <c r="O19" s="165">
        <v>12</v>
      </c>
      <c r="P19" s="165"/>
      <c r="Q19" s="1"/>
    </row>
    <row r="20" spans="1:17" s="2" customFormat="1" ht="96.75" customHeight="1">
      <c r="A20" s="172"/>
      <c r="B20" s="173"/>
      <c r="C20" s="39" t="s">
        <v>33</v>
      </c>
      <c r="D20" s="40" t="s">
        <v>35</v>
      </c>
      <c r="E20" s="42" t="s">
        <v>36</v>
      </c>
      <c r="F20" s="43" t="s">
        <v>64</v>
      </c>
      <c r="G20" s="57"/>
      <c r="H20" s="68">
        <f>H21+H25+H32+H37+H30</f>
        <v>5102.4</v>
      </c>
      <c r="I20" s="68">
        <f>I21+I25+I32+I37+I30</f>
        <v>4563.275</v>
      </c>
      <c r="J20" s="68">
        <f>J21+J25+J32+J37+J30</f>
        <v>5070.5</v>
      </c>
      <c r="K20" s="68">
        <f>K21+K25+K32+K37</f>
        <v>5527.8</v>
      </c>
      <c r="L20" s="174">
        <f>L21+L25+L32+L37</f>
        <v>5764.6</v>
      </c>
      <c r="M20" s="175"/>
      <c r="N20" s="175"/>
      <c r="O20" s="174">
        <f>O21+O25+O32+O37</f>
        <v>5789.6</v>
      </c>
      <c r="P20" s="175"/>
      <c r="Q20" s="1"/>
    </row>
    <row r="21" spans="1:17" s="2" customFormat="1" ht="93.75" customHeight="1">
      <c r="A21" s="121"/>
      <c r="B21" s="122"/>
      <c r="C21" s="38" t="s">
        <v>30</v>
      </c>
      <c r="D21" s="40" t="s">
        <v>34</v>
      </c>
      <c r="E21" s="41" t="s">
        <v>28</v>
      </c>
      <c r="F21" s="43" t="s">
        <v>64</v>
      </c>
      <c r="G21" s="57"/>
      <c r="H21" s="46">
        <f>H22</f>
        <v>1340</v>
      </c>
      <c r="I21" s="46">
        <f>I22</f>
        <v>1117.437</v>
      </c>
      <c r="J21" s="46">
        <f>J22</f>
        <v>1439</v>
      </c>
      <c r="K21" s="46">
        <f>K22+K31</f>
        <v>1402</v>
      </c>
      <c r="L21" s="158">
        <f>L22+L31</f>
        <v>1423</v>
      </c>
      <c r="M21" s="159"/>
      <c r="N21" s="159"/>
      <c r="O21" s="158">
        <f>O22+O31</f>
        <v>1444</v>
      </c>
      <c r="P21" s="159"/>
      <c r="Q21" s="1"/>
    </row>
    <row r="22" spans="1:17" s="2" customFormat="1" ht="99.75" customHeight="1">
      <c r="A22" s="111"/>
      <c r="B22" s="112"/>
      <c r="C22" s="38" t="s">
        <v>114</v>
      </c>
      <c r="D22" s="40" t="s">
        <v>37</v>
      </c>
      <c r="E22" s="38" t="s">
        <v>114</v>
      </c>
      <c r="F22" s="43" t="s">
        <v>64</v>
      </c>
      <c r="G22" s="37"/>
      <c r="H22" s="45">
        <v>1340</v>
      </c>
      <c r="I22" s="45">
        <f>I23+I24</f>
        <v>1117.437</v>
      </c>
      <c r="J22" s="45">
        <v>1439</v>
      </c>
      <c r="K22" s="45">
        <f>K23</f>
        <v>1400</v>
      </c>
      <c r="L22" s="136">
        <f>L23</f>
        <v>1420</v>
      </c>
      <c r="M22" s="170"/>
      <c r="N22" s="137"/>
      <c r="O22" s="136">
        <f>O23</f>
        <v>1440</v>
      </c>
      <c r="P22" s="137"/>
      <c r="Q22" s="1"/>
    </row>
    <row r="23" spans="1:16" s="2" customFormat="1" ht="187.5" customHeight="1">
      <c r="A23" s="111"/>
      <c r="B23" s="112"/>
      <c r="C23" s="33" t="s">
        <v>114</v>
      </c>
      <c r="D23" s="34" t="s">
        <v>29</v>
      </c>
      <c r="E23" s="27" t="s">
        <v>23</v>
      </c>
      <c r="F23" s="70" t="s">
        <v>64</v>
      </c>
      <c r="G23" s="30"/>
      <c r="H23" s="65">
        <v>1340</v>
      </c>
      <c r="I23" s="65">
        <v>1117.09</v>
      </c>
      <c r="J23" s="65">
        <v>1438.7</v>
      </c>
      <c r="K23" s="65">
        <v>1400</v>
      </c>
      <c r="L23" s="113">
        <v>1420</v>
      </c>
      <c r="M23" s="113"/>
      <c r="N23" s="113"/>
      <c r="O23" s="113">
        <v>1440</v>
      </c>
      <c r="P23" s="113"/>
    </row>
    <row r="24" spans="1:16" s="2" customFormat="1" ht="156.75" customHeight="1">
      <c r="A24" s="82"/>
      <c r="B24" s="83"/>
      <c r="C24" s="33" t="s">
        <v>114</v>
      </c>
      <c r="D24" s="36" t="s">
        <v>85</v>
      </c>
      <c r="E24" s="99" t="s">
        <v>86</v>
      </c>
      <c r="F24" s="70" t="s">
        <v>64</v>
      </c>
      <c r="G24" s="30"/>
      <c r="H24" s="65"/>
      <c r="I24" s="65">
        <v>0.347</v>
      </c>
      <c r="J24" s="65">
        <v>0.3</v>
      </c>
      <c r="K24" s="65"/>
      <c r="L24" s="105"/>
      <c r="M24" s="106"/>
      <c r="N24" s="107"/>
      <c r="O24" s="105"/>
      <c r="P24" s="107"/>
    </row>
    <row r="25" spans="1:16" s="10" customFormat="1" ht="148.5" customHeight="1">
      <c r="A25" s="118"/>
      <c r="B25" s="119"/>
      <c r="C25" s="47" t="s">
        <v>42</v>
      </c>
      <c r="D25" s="52" t="s">
        <v>43</v>
      </c>
      <c r="E25" s="47" t="s">
        <v>42</v>
      </c>
      <c r="F25" s="71" t="s">
        <v>65</v>
      </c>
      <c r="G25" s="30"/>
      <c r="H25" s="63">
        <f>H26+H27+H28+H29</f>
        <v>3475.5</v>
      </c>
      <c r="I25" s="63">
        <f>I26+I27+I28+I29</f>
        <v>3238.21</v>
      </c>
      <c r="J25" s="63">
        <f>J26+J27+J28+J29</f>
        <v>3332</v>
      </c>
      <c r="K25" s="64">
        <f>K26+K27+K28+K29</f>
        <v>3835.8</v>
      </c>
      <c r="L25" s="135">
        <f>L26+L27+L28+L29</f>
        <v>4045.6</v>
      </c>
      <c r="M25" s="135"/>
      <c r="N25" s="135"/>
      <c r="O25" s="110">
        <f>O26+O27+O28+O29</f>
        <v>4045.6</v>
      </c>
      <c r="P25" s="134"/>
    </row>
    <row r="26" spans="1:16" s="10" customFormat="1" ht="188.25" customHeight="1">
      <c r="A26" s="111"/>
      <c r="B26" s="112"/>
      <c r="C26" s="29" t="s">
        <v>44</v>
      </c>
      <c r="D26" s="34" t="s">
        <v>57</v>
      </c>
      <c r="E26" s="28" t="s">
        <v>24</v>
      </c>
      <c r="F26" s="71" t="s">
        <v>65</v>
      </c>
      <c r="G26" s="30"/>
      <c r="H26" s="65">
        <v>1500</v>
      </c>
      <c r="I26" s="65">
        <v>1480.55</v>
      </c>
      <c r="J26" s="65">
        <v>1500</v>
      </c>
      <c r="K26" s="51">
        <v>1770</v>
      </c>
      <c r="L26" s="133">
        <v>1866</v>
      </c>
      <c r="M26" s="133"/>
      <c r="N26" s="133"/>
      <c r="O26" s="113">
        <v>1866</v>
      </c>
      <c r="P26" s="134"/>
    </row>
    <row r="27" spans="1:16" s="10" customFormat="1" ht="234" customHeight="1">
      <c r="A27" s="111"/>
      <c r="B27" s="112"/>
      <c r="C27" s="29" t="s">
        <v>44</v>
      </c>
      <c r="D27" s="34" t="s">
        <v>58</v>
      </c>
      <c r="E27" s="28" t="s">
        <v>25</v>
      </c>
      <c r="F27" s="71" t="s">
        <v>65</v>
      </c>
      <c r="G27" s="30"/>
      <c r="H27" s="65">
        <v>12</v>
      </c>
      <c r="I27" s="65">
        <v>10.585</v>
      </c>
      <c r="J27" s="65">
        <v>12</v>
      </c>
      <c r="K27" s="51">
        <v>12</v>
      </c>
      <c r="L27" s="133">
        <v>13</v>
      </c>
      <c r="M27" s="133"/>
      <c r="N27" s="133"/>
      <c r="O27" s="113">
        <v>13</v>
      </c>
      <c r="P27" s="134"/>
    </row>
    <row r="28" spans="1:16" s="10" customFormat="1" ht="176.25" customHeight="1">
      <c r="A28" s="111"/>
      <c r="B28" s="112"/>
      <c r="C28" s="29" t="s">
        <v>44</v>
      </c>
      <c r="D28" s="34" t="s">
        <v>59</v>
      </c>
      <c r="E28" s="28" t="s">
        <v>26</v>
      </c>
      <c r="F28" s="71" t="s">
        <v>65</v>
      </c>
      <c r="G28" s="30"/>
      <c r="H28" s="65">
        <v>1963.5</v>
      </c>
      <c r="I28" s="65">
        <v>2007.99</v>
      </c>
      <c r="J28" s="65">
        <v>2100</v>
      </c>
      <c r="K28" s="51">
        <v>2380</v>
      </c>
      <c r="L28" s="133">
        <v>2510</v>
      </c>
      <c r="M28" s="133"/>
      <c r="N28" s="133"/>
      <c r="O28" s="113">
        <v>2510</v>
      </c>
      <c r="P28" s="134"/>
    </row>
    <row r="29" spans="1:16" s="10" customFormat="1" ht="181.5" customHeight="1">
      <c r="A29" s="111"/>
      <c r="B29" s="112"/>
      <c r="C29" s="29" t="s">
        <v>44</v>
      </c>
      <c r="D29" s="34" t="s">
        <v>60</v>
      </c>
      <c r="E29" s="28" t="s">
        <v>27</v>
      </c>
      <c r="F29" s="71" t="s">
        <v>65</v>
      </c>
      <c r="G29" s="30"/>
      <c r="H29" s="65">
        <v>0</v>
      </c>
      <c r="I29" s="65">
        <v>-260.915</v>
      </c>
      <c r="J29" s="65">
        <v>-280</v>
      </c>
      <c r="K29" s="51">
        <v>-326.2</v>
      </c>
      <c r="L29" s="133">
        <v>-343.4</v>
      </c>
      <c r="M29" s="133"/>
      <c r="N29" s="133"/>
      <c r="O29" s="113">
        <v>-343.4</v>
      </c>
      <c r="P29" s="134"/>
    </row>
    <row r="30" spans="1:16" s="10" customFormat="1" ht="135.75" customHeight="1">
      <c r="A30" s="82"/>
      <c r="B30" s="61"/>
      <c r="C30" s="47" t="s">
        <v>103</v>
      </c>
      <c r="D30" s="44" t="s">
        <v>104</v>
      </c>
      <c r="E30" s="47" t="s">
        <v>103</v>
      </c>
      <c r="F30" s="72" t="s">
        <v>64</v>
      </c>
      <c r="G30" s="87"/>
      <c r="H30" s="63">
        <f>H31</f>
        <v>7</v>
      </c>
      <c r="I30" s="63">
        <f>I31</f>
        <v>0</v>
      </c>
      <c r="J30" s="63">
        <f>J31</f>
        <v>0</v>
      </c>
      <c r="K30" s="64">
        <f>K31</f>
        <v>2</v>
      </c>
      <c r="L30" s="130">
        <f>L31</f>
        <v>3</v>
      </c>
      <c r="M30" s="131"/>
      <c r="N30" s="132"/>
      <c r="O30" s="102">
        <f>O31</f>
        <v>4</v>
      </c>
      <c r="P30" s="107"/>
    </row>
    <row r="31" spans="1:16" s="10" customFormat="1" ht="135.75" customHeight="1">
      <c r="A31" s="82"/>
      <c r="B31" s="83"/>
      <c r="C31" s="33" t="s">
        <v>87</v>
      </c>
      <c r="D31" s="34" t="s">
        <v>88</v>
      </c>
      <c r="E31" s="33" t="s">
        <v>87</v>
      </c>
      <c r="F31" s="70" t="s">
        <v>64</v>
      </c>
      <c r="G31" s="30"/>
      <c r="H31" s="65">
        <v>7</v>
      </c>
      <c r="I31" s="65">
        <v>0</v>
      </c>
      <c r="J31" s="65">
        <v>0</v>
      </c>
      <c r="K31" s="65">
        <v>2</v>
      </c>
      <c r="L31" s="105">
        <v>3</v>
      </c>
      <c r="M31" s="106"/>
      <c r="N31" s="107"/>
      <c r="O31" s="105">
        <v>4</v>
      </c>
      <c r="P31" s="107"/>
    </row>
    <row r="32" spans="1:16" s="10" customFormat="1" ht="108.75" customHeight="1">
      <c r="A32" s="126"/>
      <c r="B32" s="127"/>
      <c r="C32" s="38" t="s">
        <v>31</v>
      </c>
      <c r="D32" s="44" t="s">
        <v>38</v>
      </c>
      <c r="E32" s="38" t="s">
        <v>31</v>
      </c>
      <c r="F32" s="72" t="s">
        <v>64</v>
      </c>
      <c r="G32" s="30"/>
      <c r="H32" s="76">
        <f>H33+H34+H35+H36</f>
        <v>260.9</v>
      </c>
      <c r="I32" s="76">
        <f>I33+I34+I35+I36</f>
        <v>194.42800000000003</v>
      </c>
      <c r="J32" s="76">
        <f>J33+J34+J35+J36</f>
        <v>280.5</v>
      </c>
      <c r="K32" s="76">
        <f>K33+K34+K35+K36</f>
        <v>271</v>
      </c>
      <c r="L32" s="180">
        <f>L33+L34+L35+L36</f>
        <v>277</v>
      </c>
      <c r="M32" s="180"/>
      <c r="N32" s="180"/>
      <c r="O32" s="180">
        <f>O33+O34+O35+O36</f>
        <v>281</v>
      </c>
      <c r="P32" s="180"/>
    </row>
    <row r="33" spans="1:18" s="10" customFormat="1" ht="133.5" customHeight="1">
      <c r="A33" s="111"/>
      <c r="B33" s="112"/>
      <c r="C33" s="35" t="s">
        <v>32</v>
      </c>
      <c r="D33" s="34" t="s">
        <v>66</v>
      </c>
      <c r="E33" s="29" t="s">
        <v>67</v>
      </c>
      <c r="F33" s="70" t="s">
        <v>64</v>
      </c>
      <c r="G33" s="30"/>
      <c r="H33" s="65">
        <v>95</v>
      </c>
      <c r="I33" s="65">
        <v>55.008</v>
      </c>
      <c r="J33" s="65">
        <v>95</v>
      </c>
      <c r="K33" s="51">
        <v>102</v>
      </c>
      <c r="L33" s="113">
        <v>105</v>
      </c>
      <c r="M33" s="113"/>
      <c r="N33" s="113"/>
      <c r="O33" s="113">
        <v>107</v>
      </c>
      <c r="P33" s="113"/>
      <c r="R33" s="10">
        <v>8</v>
      </c>
    </row>
    <row r="34" spans="1:16" s="10" customFormat="1" ht="102.75" customHeight="1">
      <c r="A34" s="111"/>
      <c r="B34" s="112"/>
      <c r="C34" s="33" t="s">
        <v>32</v>
      </c>
      <c r="D34" s="36" t="s">
        <v>68</v>
      </c>
      <c r="E34" s="31" t="s">
        <v>71</v>
      </c>
      <c r="F34" s="70" t="s">
        <v>64</v>
      </c>
      <c r="G34" s="30"/>
      <c r="H34" s="65">
        <v>100</v>
      </c>
      <c r="I34" s="65">
        <v>119.596</v>
      </c>
      <c r="J34" s="65">
        <v>119.6</v>
      </c>
      <c r="K34" s="51">
        <v>102</v>
      </c>
      <c r="L34" s="113">
        <v>105</v>
      </c>
      <c r="M34" s="113"/>
      <c r="N34" s="113"/>
      <c r="O34" s="113">
        <v>107</v>
      </c>
      <c r="P34" s="113"/>
    </row>
    <row r="35" spans="1:16" s="10" customFormat="1" ht="113.25" customHeight="1">
      <c r="A35" s="111"/>
      <c r="B35" s="112"/>
      <c r="C35" s="35" t="s">
        <v>32</v>
      </c>
      <c r="D35" s="34" t="s">
        <v>69</v>
      </c>
      <c r="E35" s="31" t="s">
        <v>70</v>
      </c>
      <c r="F35" s="70" t="s">
        <v>64</v>
      </c>
      <c r="G35" s="30"/>
      <c r="H35" s="65">
        <v>50</v>
      </c>
      <c r="I35" s="65">
        <v>11.834</v>
      </c>
      <c r="J35" s="65">
        <v>50</v>
      </c>
      <c r="K35" s="51">
        <v>50</v>
      </c>
      <c r="L35" s="113">
        <v>50</v>
      </c>
      <c r="M35" s="113"/>
      <c r="N35" s="113"/>
      <c r="O35" s="113">
        <v>50</v>
      </c>
      <c r="P35" s="113"/>
    </row>
    <row r="36" spans="1:16" s="10" customFormat="1" ht="113.25" customHeight="1">
      <c r="A36" s="82"/>
      <c r="B36" s="83"/>
      <c r="C36" s="35" t="s">
        <v>111</v>
      </c>
      <c r="D36" s="44" t="s">
        <v>112</v>
      </c>
      <c r="E36" s="93" t="s">
        <v>113</v>
      </c>
      <c r="F36" s="72" t="s">
        <v>64</v>
      </c>
      <c r="G36" s="87"/>
      <c r="H36" s="63">
        <v>15.9</v>
      </c>
      <c r="I36" s="63">
        <v>7.99</v>
      </c>
      <c r="J36" s="63">
        <v>15.9</v>
      </c>
      <c r="K36" s="64">
        <v>17</v>
      </c>
      <c r="L36" s="102">
        <v>17</v>
      </c>
      <c r="M36" s="103"/>
      <c r="N36" s="104"/>
      <c r="O36" s="102">
        <v>17</v>
      </c>
      <c r="P36" s="104"/>
    </row>
    <row r="37" spans="1:16" s="10" customFormat="1" ht="113.25" customHeight="1">
      <c r="A37" s="82"/>
      <c r="B37" s="83"/>
      <c r="C37" s="38" t="s">
        <v>39</v>
      </c>
      <c r="D37" s="44" t="s">
        <v>40</v>
      </c>
      <c r="E37" s="38" t="s">
        <v>39</v>
      </c>
      <c r="F37" s="73"/>
      <c r="G37" s="30"/>
      <c r="H37" s="76">
        <v>19</v>
      </c>
      <c r="I37" s="76">
        <v>13.2</v>
      </c>
      <c r="J37" s="76">
        <v>19</v>
      </c>
      <c r="K37" s="76">
        <f>K38</f>
        <v>19</v>
      </c>
      <c r="L37" s="120">
        <f>L38</f>
        <v>19</v>
      </c>
      <c r="M37" s="120"/>
      <c r="N37" s="120"/>
      <c r="O37" s="120">
        <f>O38</f>
        <v>19</v>
      </c>
      <c r="P37" s="120"/>
    </row>
    <row r="38" spans="1:16" s="10" customFormat="1" ht="113.25" customHeight="1">
      <c r="A38" s="82"/>
      <c r="B38" s="83"/>
      <c r="C38" s="35" t="s">
        <v>41</v>
      </c>
      <c r="D38" s="34" t="s">
        <v>143</v>
      </c>
      <c r="E38" s="32" t="s">
        <v>72</v>
      </c>
      <c r="F38" s="75" t="s">
        <v>92</v>
      </c>
      <c r="G38" s="30"/>
      <c r="H38" s="65">
        <v>19</v>
      </c>
      <c r="I38" s="65">
        <v>13.2</v>
      </c>
      <c r="J38" s="65">
        <v>19</v>
      </c>
      <c r="K38" s="51">
        <v>19</v>
      </c>
      <c r="L38" s="113">
        <v>19</v>
      </c>
      <c r="M38" s="113"/>
      <c r="N38" s="113"/>
      <c r="O38" s="113">
        <v>19</v>
      </c>
      <c r="P38" s="113"/>
    </row>
    <row r="39" spans="1:16" s="10" customFormat="1" ht="57.75" customHeight="1">
      <c r="A39" s="128"/>
      <c r="B39" s="129"/>
      <c r="C39" s="39" t="s">
        <v>47</v>
      </c>
      <c r="D39" s="40" t="s">
        <v>35</v>
      </c>
      <c r="E39" s="62" t="s">
        <v>47</v>
      </c>
      <c r="F39" s="71"/>
      <c r="G39" s="30"/>
      <c r="H39" s="76">
        <f>H40+H45+H47+H49</f>
        <v>902.27</v>
      </c>
      <c r="I39" s="76">
        <f>+I40+I45+I47+I49</f>
        <v>892.346</v>
      </c>
      <c r="J39" s="76">
        <f>J40+J45+J47+J49</f>
        <v>934.17</v>
      </c>
      <c r="K39" s="77">
        <f>K40+K45</f>
        <v>143.3</v>
      </c>
      <c r="L39" s="120">
        <f>L40+L45</f>
        <v>143.3</v>
      </c>
      <c r="M39" s="120"/>
      <c r="N39" s="120"/>
      <c r="O39" s="120">
        <f>O40+O45</f>
        <v>143.3</v>
      </c>
      <c r="P39" s="120"/>
    </row>
    <row r="40" spans="1:16" s="10" customFormat="1" ht="204" customHeight="1">
      <c r="A40" s="123"/>
      <c r="B40" s="124"/>
      <c r="C40" s="38" t="s">
        <v>45</v>
      </c>
      <c r="D40" s="44" t="s">
        <v>46</v>
      </c>
      <c r="E40" s="38" t="s">
        <v>45</v>
      </c>
      <c r="F40" s="71"/>
      <c r="G40" s="30"/>
      <c r="H40" s="76">
        <f>H42+H44+H43+H41</f>
        <v>153.27</v>
      </c>
      <c r="I40" s="76">
        <f>I42+I43+I44+I41</f>
        <v>111.41799999999999</v>
      </c>
      <c r="J40" s="76">
        <f>J42+J44+J43+J41</f>
        <v>153.27</v>
      </c>
      <c r="K40" s="76">
        <f>K42+K44</f>
        <v>143.3</v>
      </c>
      <c r="L40" s="120">
        <f>L42+L44</f>
        <v>143.3</v>
      </c>
      <c r="M40" s="120"/>
      <c r="N40" s="120"/>
      <c r="O40" s="120">
        <f>O42+O44</f>
        <v>143.3</v>
      </c>
      <c r="P40" s="120"/>
    </row>
    <row r="41" spans="1:16" s="10" customFormat="1" ht="214.5" customHeight="1">
      <c r="A41" s="111"/>
      <c r="B41" s="112"/>
      <c r="C41" s="33" t="s">
        <v>89</v>
      </c>
      <c r="D41" s="36" t="s">
        <v>135</v>
      </c>
      <c r="E41" s="31" t="s">
        <v>145</v>
      </c>
      <c r="F41" s="75" t="s">
        <v>92</v>
      </c>
      <c r="G41" s="30"/>
      <c r="H41" s="65">
        <v>9.97</v>
      </c>
      <c r="I41" s="65">
        <v>9.979</v>
      </c>
      <c r="J41" s="65">
        <v>9.97</v>
      </c>
      <c r="K41" s="51">
        <v>0</v>
      </c>
      <c r="L41" s="113">
        <v>0</v>
      </c>
      <c r="M41" s="113"/>
      <c r="N41" s="113"/>
      <c r="O41" s="113">
        <v>0</v>
      </c>
      <c r="P41" s="113"/>
    </row>
    <row r="42" spans="1:16" s="10" customFormat="1" ht="124.5" customHeight="1">
      <c r="A42" s="111"/>
      <c r="B42" s="112"/>
      <c r="C42" s="33" t="s">
        <v>89</v>
      </c>
      <c r="D42" s="36" t="s">
        <v>73</v>
      </c>
      <c r="E42" s="31" t="s">
        <v>74</v>
      </c>
      <c r="F42" s="75" t="s">
        <v>92</v>
      </c>
      <c r="G42" s="30"/>
      <c r="H42" s="65">
        <v>94.3</v>
      </c>
      <c r="I42" s="65">
        <v>81.279</v>
      </c>
      <c r="J42" s="65">
        <v>94.3</v>
      </c>
      <c r="K42" s="51">
        <v>94.3</v>
      </c>
      <c r="L42" s="113">
        <v>94.3</v>
      </c>
      <c r="M42" s="113"/>
      <c r="N42" s="113"/>
      <c r="O42" s="113">
        <v>94.3</v>
      </c>
      <c r="P42" s="113"/>
    </row>
    <row r="43" spans="1:16" s="10" customFormat="1" ht="232.5" customHeight="1">
      <c r="A43" s="82"/>
      <c r="B43" s="83"/>
      <c r="C43" s="35" t="s">
        <v>90</v>
      </c>
      <c r="D43" s="34" t="s">
        <v>91</v>
      </c>
      <c r="E43" s="86" t="s">
        <v>90</v>
      </c>
      <c r="F43" s="32" t="s">
        <v>92</v>
      </c>
      <c r="G43" s="30"/>
      <c r="H43" s="65">
        <v>0</v>
      </c>
      <c r="I43" s="65">
        <v>0</v>
      </c>
      <c r="J43" s="65">
        <v>0</v>
      </c>
      <c r="K43" s="51">
        <v>0</v>
      </c>
      <c r="L43" s="105">
        <v>0</v>
      </c>
      <c r="M43" s="106"/>
      <c r="N43" s="107"/>
      <c r="O43" s="105">
        <v>0</v>
      </c>
      <c r="P43" s="107"/>
    </row>
    <row r="44" spans="1:16" s="10" customFormat="1" ht="216.75" customHeight="1">
      <c r="A44" s="111"/>
      <c r="B44" s="112"/>
      <c r="C44" s="35" t="s">
        <v>89</v>
      </c>
      <c r="D44" s="34" t="s">
        <v>75</v>
      </c>
      <c r="E44" s="32" t="s">
        <v>144</v>
      </c>
      <c r="F44" s="75" t="s">
        <v>92</v>
      </c>
      <c r="G44" s="30"/>
      <c r="H44" s="65">
        <v>49</v>
      </c>
      <c r="I44" s="65">
        <v>20.16</v>
      </c>
      <c r="J44" s="65">
        <v>49</v>
      </c>
      <c r="K44" s="51">
        <v>49</v>
      </c>
      <c r="L44" s="113">
        <v>49</v>
      </c>
      <c r="M44" s="113"/>
      <c r="N44" s="113"/>
      <c r="O44" s="113">
        <v>49</v>
      </c>
      <c r="P44" s="113"/>
    </row>
    <row r="45" spans="1:16" s="10" customFormat="1" ht="114" customHeight="1">
      <c r="A45" s="123"/>
      <c r="B45" s="124"/>
      <c r="C45" s="38" t="s">
        <v>105</v>
      </c>
      <c r="D45" s="44" t="s">
        <v>106</v>
      </c>
      <c r="E45" s="38" t="s">
        <v>105</v>
      </c>
      <c r="F45" s="75" t="s">
        <v>92</v>
      </c>
      <c r="G45" s="30"/>
      <c r="H45" s="76">
        <f>H46</f>
        <v>0</v>
      </c>
      <c r="I45" s="76">
        <f>I46</f>
        <v>0</v>
      </c>
      <c r="J45" s="76">
        <f>J46</f>
        <v>0</v>
      </c>
      <c r="K45" s="76">
        <v>0</v>
      </c>
      <c r="L45" s="120">
        <v>0</v>
      </c>
      <c r="M45" s="125"/>
      <c r="N45" s="125"/>
      <c r="O45" s="120">
        <v>0</v>
      </c>
      <c r="P45" s="125"/>
    </row>
    <row r="46" spans="1:16" s="10" customFormat="1" ht="183" customHeight="1">
      <c r="A46" s="84"/>
      <c r="B46" s="85"/>
      <c r="C46" s="48" t="s">
        <v>155</v>
      </c>
      <c r="D46" s="34" t="s">
        <v>154</v>
      </c>
      <c r="E46" s="48" t="s">
        <v>153</v>
      </c>
      <c r="F46" s="75" t="s">
        <v>92</v>
      </c>
      <c r="G46" s="30"/>
      <c r="H46" s="76">
        <v>0</v>
      </c>
      <c r="I46" s="76">
        <v>0</v>
      </c>
      <c r="J46" s="76">
        <v>0</v>
      </c>
      <c r="K46" s="77">
        <v>0</v>
      </c>
      <c r="L46" s="181">
        <v>0</v>
      </c>
      <c r="M46" s="106"/>
      <c r="N46" s="107"/>
      <c r="O46" s="181">
        <v>0</v>
      </c>
      <c r="P46" s="107"/>
    </row>
    <row r="47" spans="1:16" s="10" customFormat="1" ht="92.25" customHeight="1">
      <c r="A47" s="84"/>
      <c r="B47" s="85"/>
      <c r="C47" s="48" t="s">
        <v>101</v>
      </c>
      <c r="D47" s="34" t="s">
        <v>97</v>
      </c>
      <c r="E47" s="48" t="s">
        <v>115</v>
      </c>
      <c r="F47" s="75" t="s">
        <v>92</v>
      </c>
      <c r="G47" s="30"/>
      <c r="H47" s="76">
        <v>0</v>
      </c>
      <c r="I47" s="76">
        <f>I48</f>
        <v>32.128</v>
      </c>
      <c r="J47" s="76">
        <v>32.1</v>
      </c>
      <c r="K47" s="77">
        <v>0</v>
      </c>
      <c r="L47" s="181">
        <v>0</v>
      </c>
      <c r="M47" s="106"/>
      <c r="N47" s="107"/>
      <c r="O47" s="181">
        <v>0</v>
      </c>
      <c r="P47" s="107"/>
    </row>
    <row r="48" spans="1:16" s="10" customFormat="1" ht="258.75" customHeight="1">
      <c r="A48" s="84"/>
      <c r="B48" s="85"/>
      <c r="C48" s="48" t="s">
        <v>95</v>
      </c>
      <c r="D48" s="34" t="s">
        <v>147</v>
      </c>
      <c r="E48" s="48" t="s">
        <v>146</v>
      </c>
      <c r="F48" s="75" t="s">
        <v>92</v>
      </c>
      <c r="G48" s="30"/>
      <c r="H48" s="76">
        <v>0</v>
      </c>
      <c r="I48" s="76">
        <v>32.128</v>
      </c>
      <c r="J48" s="76">
        <v>32.1</v>
      </c>
      <c r="K48" s="77">
        <v>0</v>
      </c>
      <c r="L48" s="181">
        <v>0</v>
      </c>
      <c r="M48" s="106"/>
      <c r="N48" s="107"/>
      <c r="O48" s="181">
        <v>0</v>
      </c>
      <c r="P48" s="107"/>
    </row>
    <row r="49" spans="1:16" s="10" customFormat="1" ht="75" customHeight="1">
      <c r="A49" s="84"/>
      <c r="B49" s="85"/>
      <c r="C49" s="48" t="s">
        <v>76</v>
      </c>
      <c r="D49" s="34" t="s">
        <v>100</v>
      </c>
      <c r="E49" s="48" t="s">
        <v>76</v>
      </c>
      <c r="F49" s="75" t="s">
        <v>92</v>
      </c>
      <c r="G49" s="30"/>
      <c r="H49" s="76">
        <v>749</v>
      </c>
      <c r="I49" s="76">
        <f>I50+I51</f>
        <v>748.8</v>
      </c>
      <c r="J49" s="76">
        <v>748.8</v>
      </c>
      <c r="K49" s="77">
        <v>0</v>
      </c>
      <c r="L49" s="181">
        <v>0</v>
      </c>
      <c r="M49" s="106"/>
      <c r="N49" s="107"/>
      <c r="O49" s="181">
        <v>0</v>
      </c>
      <c r="P49" s="107"/>
    </row>
    <row r="50" spans="1:16" s="10" customFormat="1" ht="95.25" customHeight="1">
      <c r="A50" s="111"/>
      <c r="B50" s="112"/>
      <c r="C50" s="33" t="s">
        <v>94</v>
      </c>
      <c r="D50" s="36" t="s">
        <v>93</v>
      </c>
      <c r="E50" s="33" t="s">
        <v>94</v>
      </c>
      <c r="F50" s="75" t="s">
        <v>92</v>
      </c>
      <c r="G50" s="30"/>
      <c r="H50" s="65">
        <v>0</v>
      </c>
      <c r="I50" s="65">
        <v>-0.2</v>
      </c>
      <c r="J50" s="65">
        <v>-0.2</v>
      </c>
      <c r="K50" s="51">
        <v>0</v>
      </c>
      <c r="L50" s="113">
        <v>0</v>
      </c>
      <c r="M50" s="113"/>
      <c r="N50" s="113"/>
      <c r="O50" s="113">
        <v>0</v>
      </c>
      <c r="P50" s="113"/>
    </row>
    <row r="51" spans="1:16" s="10" customFormat="1" ht="99.75" customHeight="1">
      <c r="A51" s="111"/>
      <c r="B51" s="112"/>
      <c r="C51" s="33" t="s">
        <v>136</v>
      </c>
      <c r="D51" s="36" t="s">
        <v>137</v>
      </c>
      <c r="E51" s="33" t="s">
        <v>136</v>
      </c>
      <c r="F51" s="75" t="s">
        <v>92</v>
      </c>
      <c r="G51" s="30"/>
      <c r="H51" s="65">
        <v>749</v>
      </c>
      <c r="I51" s="65">
        <v>749</v>
      </c>
      <c r="J51" s="65">
        <v>749</v>
      </c>
      <c r="K51" s="51">
        <v>0</v>
      </c>
      <c r="L51" s="113">
        <v>0</v>
      </c>
      <c r="M51" s="113"/>
      <c r="N51" s="113"/>
      <c r="O51" s="113">
        <v>0</v>
      </c>
      <c r="P51" s="113"/>
    </row>
    <row r="52" spans="1:16" s="10" customFormat="1" ht="68.25" customHeight="1">
      <c r="A52" s="121"/>
      <c r="B52" s="122"/>
      <c r="C52" s="52" t="s">
        <v>48</v>
      </c>
      <c r="D52" s="61"/>
      <c r="E52" s="69" t="s">
        <v>61</v>
      </c>
      <c r="F52" s="75"/>
      <c r="G52" s="30"/>
      <c r="H52" s="76">
        <f>H20+H39</f>
        <v>6004.67</v>
      </c>
      <c r="I52" s="76">
        <f>I20+I39</f>
        <v>5455.620999999999</v>
      </c>
      <c r="J52" s="76">
        <f>J20+J39</f>
        <v>6004.67</v>
      </c>
      <c r="K52" s="77">
        <f>K20+K39</f>
        <v>5671.1</v>
      </c>
      <c r="L52" s="120">
        <f>L20+L39</f>
        <v>5907.900000000001</v>
      </c>
      <c r="M52" s="120"/>
      <c r="N52" s="120"/>
      <c r="O52" s="120">
        <f>O20+O39</f>
        <v>5932.900000000001</v>
      </c>
      <c r="P52" s="120"/>
    </row>
    <row r="53" spans="1:16" s="10" customFormat="1" ht="70.5" customHeight="1">
      <c r="A53" s="123"/>
      <c r="B53" s="124"/>
      <c r="C53" s="38" t="s">
        <v>49</v>
      </c>
      <c r="D53" s="49" t="s">
        <v>50</v>
      </c>
      <c r="E53" s="38" t="s">
        <v>49</v>
      </c>
      <c r="F53" s="75" t="s">
        <v>92</v>
      </c>
      <c r="G53" s="30"/>
      <c r="H53" s="76">
        <f>H54+H68+H58</f>
        <v>49207.42</v>
      </c>
      <c r="I53" s="76">
        <f>I54+I68</f>
        <v>38326.240999999995</v>
      </c>
      <c r="J53" s="76">
        <f>J54+J68+J58</f>
        <v>50134.48</v>
      </c>
      <c r="K53" s="77">
        <f>K54+K58</f>
        <v>23464.5</v>
      </c>
      <c r="L53" s="120">
        <f>L54+L58</f>
        <v>22192.8</v>
      </c>
      <c r="M53" s="120"/>
      <c r="N53" s="120"/>
      <c r="O53" s="120">
        <f>O54+O58</f>
        <v>22159.6</v>
      </c>
      <c r="P53" s="120"/>
    </row>
    <row r="54" spans="1:16" s="10" customFormat="1" ht="160.5" customHeight="1">
      <c r="A54" s="123"/>
      <c r="B54" s="124"/>
      <c r="C54" s="38" t="s">
        <v>51</v>
      </c>
      <c r="D54" s="49" t="s">
        <v>52</v>
      </c>
      <c r="E54" s="38" t="s">
        <v>51</v>
      </c>
      <c r="F54" s="75" t="s">
        <v>92</v>
      </c>
      <c r="G54" s="30"/>
      <c r="H54" s="76">
        <f>H55+H61+H65</f>
        <v>33565.82</v>
      </c>
      <c r="I54" s="76">
        <f>I55+I61+I65+I58</f>
        <v>38211.240999999995</v>
      </c>
      <c r="J54" s="76">
        <f>J55+J61+J65</f>
        <v>42514.58</v>
      </c>
      <c r="K54" s="77">
        <f>K55+K61+K65</f>
        <v>23406</v>
      </c>
      <c r="L54" s="120">
        <f>L55+L61+L65</f>
        <v>22134.3</v>
      </c>
      <c r="M54" s="120"/>
      <c r="N54" s="120"/>
      <c r="O54" s="120">
        <f>O55+O61+O65</f>
        <v>22101.1</v>
      </c>
      <c r="P54" s="120"/>
    </row>
    <row r="55" spans="1:16" s="10" customFormat="1" ht="104.25" customHeight="1">
      <c r="A55" s="121"/>
      <c r="B55" s="122"/>
      <c r="C55" s="33" t="s">
        <v>150</v>
      </c>
      <c r="D55" s="36" t="s">
        <v>141</v>
      </c>
      <c r="E55" s="33" t="s">
        <v>116</v>
      </c>
      <c r="F55" s="74" t="s">
        <v>92</v>
      </c>
      <c r="G55" s="30"/>
      <c r="H55" s="76">
        <f>H56+H57</f>
        <v>27352.88</v>
      </c>
      <c r="I55" s="76">
        <f>I56+I57</f>
        <v>8882.327</v>
      </c>
      <c r="J55" s="76">
        <f>J56+J57</f>
        <v>10248.5</v>
      </c>
      <c r="K55" s="77">
        <f>K56+K57</f>
        <v>11293.7</v>
      </c>
      <c r="L55" s="120">
        <f>L56+L57</f>
        <v>11711.3</v>
      </c>
      <c r="M55" s="120"/>
      <c r="N55" s="120"/>
      <c r="O55" s="120">
        <f>O56+O57</f>
        <v>12183</v>
      </c>
      <c r="P55" s="120"/>
    </row>
    <row r="56" spans="1:16" s="10" customFormat="1" ht="183" customHeight="1">
      <c r="A56" s="111"/>
      <c r="B56" s="112"/>
      <c r="C56" s="33" t="s">
        <v>151</v>
      </c>
      <c r="D56" s="36" t="s">
        <v>117</v>
      </c>
      <c r="E56" s="33" t="s">
        <v>77</v>
      </c>
      <c r="F56" s="75" t="s">
        <v>92</v>
      </c>
      <c r="G56" s="30"/>
      <c r="H56" s="78">
        <v>10248.5</v>
      </c>
      <c r="I56" s="78">
        <v>8882.327</v>
      </c>
      <c r="J56" s="78">
        <v>10248.5</v>
      </c>
      <c r="K56" s="79">
        <v>11293.7</v>
      </c>
      <c r="L56" s="113">
        <v>11711.3</v>
      </c>
      <c r="M56" s="113"/>
      <c r="N56" s="113"/>
      <c r="O56" s="113">
        <v>12183</v>
      </c>
      <c r="P56" s="113"/>
    </row>
    <row r="57" spans="1:16" s="10" customFormat="1" ht="105" customHeight="1">
      <c r="A57" s="111"/>
      <c r="B57" s="112"/>
      <c r="C57" s="33" t="s">
        <v>152</v>
      </c>
      <c r="D57" s="36" t="s">
        <v>118</v>
      </c>
      <c r="E57" s="33" t="s">
        <v>78</v>
      </c>
      <c r="F57" s="75" t="s">
        <v>92</v>
      </c>
      <c r="G57" s="30"/>
      <c r="H57" s="78">
        <v>17104.38</v>
      </c>
      <c r="I57" s="78">
        <v>0</v>
      </c>
      <c r="J57" s="78">
        <v>0</v>
      </c>
      <c r="K57" s="79">
        <v>0</v>
      </c>
      <c r="L57" s="113">
        <v>0</v>
      </c>
      <c r="M57" s="113"/>
      <c r="N57" s="113"/>
      <c r="O57" s="113">
        <v>0</v>
      </c>
      <c r="P57" s="113"/>
    </row>
    <row r="58" spans="1:16" s="10" customFormat="1" ht="78" customHeight="1">
      <c r="A58" s="82"/>
      <c r="B58" s="83"/>
      <c r="C58" s="33"/>
      <c r="D58" s="94" t="s">
        <v>123</v>
      </c>
      <c r="E58" s="95" t="s">
        <v>124</v>
      </c>
      <c r="F58" s="98" t="s">
        <v>92</v>
      </c>
      <c r="G58" s="87"/>
      <c r="H58" s="76">
        <f>H60+H59</f>
        <v>15526.599999999999</v>
      </c>
      <c r="I58" s="76">
        <f>I60+I59</f>
        <v>7493.149</v>
      </c>
      <c r="J58" s="76">
        <f>J60+J59</f>
        <v>7504.9</v>
      </c>
      <c r="K58" s="77">
        <f>K60</f>
        <v>58.5</v>
      </c>
      <c r="L58" s="102">
        <f>L60</f>
        <v>58.5</v>
      </c>
      <c r="M58" s="103"/>
      <c r="N58" s="104"/>
      <c r="O58" s="102">
        <f>O60</f>
        <v>58.5</v>
      </c>
      <c r="P58" s="104"/>
    </row>
    <row r="59" spans="1:16" s="10" customFormat="1" ht="79.5" customHeight="1">
      <c r="A59" s="82"/>
      <c r="B59" s="83"/>
      <c r="C59" s="33"/>
      <c r="D59" s="96" t="s">
        <v>138</v>
      </c>
      <c r="E59" s="97" t="s">
        <v>148</v>
      </c>
      <c r="F59" s="75" t="s">
        <v>92</v>
      </c>
      <c r="G59" s="30"/>
      <c r="H59" s="78">
        <v>7444.9</v>
      </c>
      <c r="I59" s="78">
        <v>7444.87</v>
      </c>
      <c r="J59" s="78">
        <v>7444.9</v>
      </c>
      <c r="K59" s="79">
        <v>58.5</v>
      </c>
      <c r="L59" s="105">
        <v>58.5</v>
      </c>
      <c r="M59" s="106"/>
      <c r="N59" s="107"/>
      <c r="O59" s="105">
        <v>58.5</v>
      </c>
      <c r="P59" s="107"/>
    </row>
    <row r="60" spans="1:16" s="10" customFormat="1" ht="84" customHeight="1">
      <c r="A60" s="82"/>
      <c r="B60" s="83"/>
      <c r="C60" s="33"/>
      <c r="D60" s="96" t="s">
        <v>125</v>
      </c>
      <c r="E60" s="97" t="s">
        <v>126</v>
      </c>
      <c r="F60" s="75" t="s">
        <v>92</v>
      </c>
      <c r="G60" s="30"/>
      <c r="H60" s="78">
        <v>8081.7</v>
      </c>
      <c r="I60" s="78">
        <v>48.279</v>
      </c>
      <c r="J60" s="78">
        <v>60</v>
      </c>
      <c r="K60" s="79">
        <v>58.5</v>
      </c>
      <c r="L60" s="105">
        <v>58.5</v>
      </c>
      <c r="M60" s="106"/>
      <c r="N60" s="107"/>
      <c r="O60" s="105">
        <v>58.5</v>
      </c>
      <c r="P60" s="107"/>
    </row>
    <row r="61" spans="1:16" s="10" customFormat="1" ht="96.75" customHeight="1">
      <c r="A61" s="118"/>
      <c r="B61" s="119"/>
      <c r="C61" s="38" t="s">
        <v>53</v>
      </c>
      <c r="D61" s="36" t="s">
        <v>121</v>
      </c>
      <c r="E61" s="38" t="s">
        <v>53</v>
      </c>
      <c r="F61" s="75" t="s">
        <v>92</v>
      </c>
      <c r="G61" s="30"/>
      <c r="H61" s="76">
        <f>H62+H63+H64</f>
        <v>281.4</v>
      </c>
      <c r="I61" s="76">
        <f>I62+I63+I64</f>
        <v>180.015</v>
      </c>
      <c r="J61" s="76">
        <f>J62+J63+J64</f>
        <v>231.4</v>
      </c>
      <c r="K61" s="77">
        <f>K62+K63</f>
        <v>286.4</v>
      </c>
      <c r="L61" s="120">
        <f>L62+L63</f>
        <v>294.7</v>
      </c>
      <c r="M61" s="120"/>
      <c r="N61" s="120"/>
      <c r="O61" s="120">
        <f>O62+O63</f>
        <v>303.7</v>
      </c>
      <c r="P61" s="120"/>
    </row>
    <row r="62" spans="1:16" s="10" customFormat="1" ht="102.75" customHeight="1">
      <c r="A62" s="111"/>
      <c r="B62" s="112"/>
      <c r="C62" s="33" t="s">
        <v>54</v>
      </c>
      <c r="D62" s="36" t="s">
        <v>119</v>
      </c>
      <c r="E62" s="50" t="s">
        <v>79</v>
      </c>
      <c r="F62" s="75" t="s">
        <v>92</v>
      </c>
      <c r="G62" s="30"/>
      <c r="H62" s="78">
        <v>35.9</v>
      </c>
      <c r="I62" s="78">
        <v>25.969</v>
      </c>
      <c r="J62" s="78">
        <v>35.9</v>
      </c>
      <c r="K62" s="79">
        <v>39.5</v>
      </c>
      <c r="L62" s="113">
        <v>39.5</v>
      </c>
      <c r="M62" s="113"/>
      <c r="N62" s="113"/>
      <c r="O62" s="113">
        <v>39.5</v>
      </c>
      <c r="P62" s="113"/>
    </row>
    <row r="63" spans="1:16" s="10" customFormat="1" ht="150" customHeight="1">
      <c r="A63" s="111"/>
      <c r="B63" s="112"/>
      <c r="C63" s="33" t="s">
        <v>54</v>
      </c>
      <c r="D63" s="36" t="s">
        <v>120</v>
      </c>
      <c r="E63" s="50" t="s">
        <v>140</v>
      </c>
      <c r="F63" s="75" t="s">
        <v>92</v>
      </c>
      <c r="G63" s="30"/>
      <c r="H63" s="78">
        <v>245.5</v>
      </c>
      <c r="I63" s="78">
        <v>154.046</v>
      </c>
      <c r="J63" s="78">
        <v>195.5</v>
      </c>
      <c r="K63" s="79">
        <v>246.9</v>
      </c>
      <c r="L63" s="113">
        <v>255.2</v>
      </c>
      <c r="M63" s="113"/>
      <c r="N63" s="113"/>
      <c r="O63" s="113">
        <v>264.2</v>
      </c>
      <c r="P63" s="113"/>
    </row>
    <row r="64" spans="1:16" s="10" customFormat="1" ht="117" customHeight="1">
      <c r="A64" s="82"/>
      <c r="B64" s="83"/>
      <c r="C64" s="33" t="s">
        <v>54</v>
      </c>
      <c r="D64" s="36" t="s">
        <v>122</v>
      </c>
      <c r="E64" s="50" t="s">
        <v>149</v>
      </c>
      <c r="F64" s="75"/>
      <c r="G64" s="30"/>
      <c r="H64" s="78">
        <v>0</v>
      </c>
      <c r="I64" s="78">
        <v>0</v>
      </c>
      <c r="J64" s="78">
        <v>0</v>
      </c>
      <c r="K64" s="79">
        <v>0</v>
      </c>
      <c r="L64" s="105">
        <v>0</v>
      </c>
      <c r="M64" s="106"/>
      <c r="N64" s="107"/>
      <c r="O64" s="105">
        <v>0</v>
      </c>
      <c r="P64" s="107"/>
    </row>
    <row r="65" spans="1:16" s="10" customFormat="1" ht="84.75" customHeight="1">
      <c r="A65" s="118"/>
      <c r="B65" s="119"/>
      <c r="C65" s="38" t="s">
        <v>80</v>
      </c>
      <c r="D65" s="36" t="s">
        <v>142</v>
      </c>
      <c r="E65" s="38" t="s">
        <v>81</v>
      </c>
      <c r="F65" s="75" t="s">
        <v>92</v>
      </c>
      <c r="G65" s="30"/>
      <c r="H65" s="76">
        <f>H66</f>
        <v>5931.54</v>
      </c>
      <c r="I65" s="76">
        <f>I66</f>
        <v>21655.75</v>
      </c>
      <c r="J65" s="76">
        <f>J66</f>
        <v>32034.68</v>
      </c>
      <c r="K65" s="77">
        <f>K66</f>
        <v>11825.9</v>
      </c>
      <c r="L65" s="110">
        <f>L66</f>
        <v>10128.3</v>
      </c>
      <c r="M65" s="110"/>
      <c r="N65" s="110"/>
      <c r="O65" s="110">
        <f>O66</f>
        <v>9614.4</v>
      </c>
      <c r="P65" s="110"/>
    </row>
    <row r="66" spans="1:16" s="10" customFormat="1" ht="84.75" customHeight="1">
      <c r="A66" s="88"/>
      <c r="B66" s="89"/>
      <c r="C66" s="33" t="s">
        <v>80</v>
      </c>
      <c r="D66" s="36" t="s">
        <v>139</v>
      </c>
      <c r="E66" s="50" t="s">
        <v>82</v>
      </c>
      <c r="F66" s="75" t="s">
        <v>92</v>
      </c>
      <c r="G66" s="30"/>
      <c r="H66" s="78">
        <v>5931.54</v>
      </c>
      <c r="I66" s="78">
        <v>21655.75</v>
      </c>
      <c r="J66" s="78">
        <v>32034.68</v>
      </c>
      <c r="K66" s="79">
        <v>11825.9</v>
      </c>
      <c r="L66" s="113">
        <v>10128.3</v>
      </c>
      <c r="M66" s="113"/>
      <c r="N66" s="113"/>
      <c r="O66" s="113">
        <v>9614.4</v>
      </c>
      <c r="P66" s="113"/>
    </row>
    <row r="67" spans="1:16" s="10" customFormat="1" ht="84.75" customHeight="1">
      <c r="A67" s="88"/>
      <c r="B67" s="89"/>
      <c r="C67" s="33" t="s">
        <v>109</v>
      </c>
      <c r="D67" s="91" t="s">
        <v>110</v>
      </c>
      <c r="E67" s="50" t="s">
        <v>109</v>
      </c>
      <c r="F67" s="75" t="s">
        <v>92</v>
      </c>
      <c r="G67" s="30"/>
      <c r="H67" s="76">
        <v>115</v>
      </c>
      <c r="I67" s="76">
        <f>I68</f>
        <v>115</v>
      </c>
      <c r="J67" s="76">
        <f>J68</f>
        <v>115</v>
      </c>
      <c r="K67" s="79">
        <f>K68</f>
        <v>0</v>
      </c>
      <c r="L67" s="105">
        <f>L68</f>
        <v>0</v>
      </c>
      <c r="M67" s="106"/>
      <c r="N67" s="107"/>
      <c r="O67" s="105">
        <f>O68</f>
        <v>0</v>
      </c>
      <c r="P67" s="107"/>
    </row>
    <row r="68" spans="1:16" s="10" customFormat="1" ht="84.75" customHeight="1">
      <c r="A68" s="111"/>
      <c r="B68" s="112"/>
      <c r="C68" s="92" t="s">
        <v>108</v>
      </c>
      <c r="D68" s="91" t="s">
        <v>107</v>
      </c>
      <c r="E68" s="92" t="s">
        <v>108</v>
      </c>
      <c r="F68" s="75" t="s">
        <v>92</v>
      </c>
      <c r="G68" s="90"/>
      <c r="H68" s="101">
        <v>115</v>
      </c>
      <c r="I68" s="101">
        <v>115</v>
      </c>
      <c r="J68" s="101">
        <v>115</v>
      </c>
      <c r="K68" s="100">
        <v>0</v>
      </c>
      <c r="L68" s="182">
        <v>0</v>
      </c>
      <c r="M68" s="183"/>
      <c r="N68" s="184"/>
      <c r="O68" s="182">
        <v>0</v>
      </c>
      <c r="P68" s="184"/>
    </row>
    <row r="69" spans="1:16" s="2" customFormat="1" ht="22.5" customHeight="1">
      <c r="A69" s="116" t="s">
        <v>8</v>
      </c>
      <c r="B69" s="116"/>
      <c r="C69" s="116"/>
      <c r="D69" s="116"/>
      <c r="E69" s="116"/>
      <c r="F69" s="116"/>
      <c r="G69" s="80"/>
      <c r="H69" s="81">
        <f>H52+H53</f>
        <v>55212.09</v>
      </c>
      <c r="I69" s="81">
        <f>I52+I53</f>
        <v>43781.861999999994</v>
      </c>
      <c r="J69" s="81">
        <f>J53+J52</f>
        <v>56139.15</v>
      </c>
      <c r="K69" s="81">
        <f>K52+K53</f>
        <v>29135.6</v>
      </c>
      <c r="L69" s="117">
        <f>L52+L53</f>
        <v>28100.7</v>
      </c>
      <c r="M69" s="117"/>
      <c r="N69" s="117"/>
      <c r="O69" s="117">
        <f>O52+O53</f>
        <v>28092.5</v>
      </c>
      <c r="P69" s="117"/>
    </row>
    <row r="70" spans="4:11" s="1" customFormat="1" ht="14.25" customHeight="1">
      <c r="D70" s="4"/>
      <c r="E70" s="4"/>
      <c r="F70" s="8"/>
      <c r="G70" s="8"/>
      <c r="H70" s="8"/>
      <c r="I70" s="8"/>
      <c r="J70" s="8"/>
      <c r="K70" s="14"/>
    </row>
    <row r="71" spans="1:11" s="1" customFormat="1" ht="13.5" customHeight="1">
      <c r="A71" s="1" t="s">
        <v>83</v>
      </c>
      <c r="D71" s="4"/>
      <c r="E71" s="4"/>
      <c r="F71" s="8"/>
      <c r="G71" s="8"/>
      <c r="H71" s="8"/>
      <c r="I71" s="8"/>
      <c r="J71" s="8"/>
      <c r="K71" s="14"/>
    </row>
    <row r="72" spans="1:11" ht="72" customHeight="1">
      <c r="A72" s="108" t="s">
        <v>5</v>
      </c>
      <c r="B72" s="108"/>
      <c r="C72" s="66" t="s">
        <v>99</v>
      </c>
      <c r="D72" s="25" t="s">
        <v>19</v>
      </c>
      <c r="E72" s="109" t="s">
        <v>98</v>
      </c>
      <c r="F72" s="109"/>
      <c r="G72" s="15"/>
      <c r="H72" s="15"/>
      <c r="I72" s="15"/>
      <c r="J72" s="15"/>
      <c r="K72" s="16"/>
    </row>
    <row r="73" spans="1:11" ht="18.75" customHeight="1">
      <c r="A73" s="114" t="s">
        <v>6</v>
      </c>
      <c r="B73" s="114"/>
      <c r="C73" s="67" t="s">
        <v>7</v>
      </c>
      <c r="D73" s="59" t="s">
        <v>20</v>
      </c>
      <c r="E73" s="115" t="s">
        <v>21</v>
      </c>
      <c r="F73" s="115"/>
      <c r="G73" s="17"/>
      <c r="H73" s="17"/>
      <c r="I73" s="17"/>
      <c r="J73" s="17"/>
      <c r="K73" s="16"/>
    </row>
    <row r="74" spans="1:11" ht="15.75">
      <c r="A74" s="58"/>
      <c r="B74" s="58"/>
      <c r="C74" s="13"/>
      <c r="D74" s="11"/>
      <c r="E74" s="11"/>
      <c r="F74" s="12"/>
      <c r="G74" s="17"/>
      <c r="H74" s="17"/>
      <c r="I74" s="17"/>
      <c r="J74" s="17"/>
      <c r="K74" s="16"/>
    </row>
    <row r="75" spans="1:6" ht="15.75">
      <c r="A75" s="13"/>
      <c r="B75" s="13"/>
      <c r="C75" s="13"/>
      <c r="D75" s="13"/>
      <c r="E75" s="13"/>
      <c r="F75" s="12"/>
    </row>
    <row r="76" spans="1:6" ht="15.75">
      <c r="A76" s="26" t="s">
        <v>134</v>
      </c>
      <c r="B76" s="26"/>
      <c r="C76" s="26"/>
      <c r="D76" s="13"/>
      <c r="E76" s="13"/>
      <c r="F76" s="12"/>
    </row>
    <row r="77" spans="1:6" ht="15.75">
      <c r="A77" s="26"/>
      <c r="B77" s="26"/>
      <c r="C77" s="26"/>
      <c r="D77" s="13"/>
      <c r="E77" s="13"/>
      <c r="F77" s="12"/>
    </row>
    <row r="78" spans="1:6" ht="15.75">
      <c r="A78" s="13"/>
      <c r="B78" s="13"/>
      <c r="C78" s="13"/>
      <c r="D78" s="13"/>
      <c r="E78" s="13"/>
      <c r="F78" s="12"/>
    </row>
  </sheetData>
  <sheetProtection/>
  <mergeCells count="169">
    <mergeCell ref="L59:N59"/>
    <mergeCell ref="O59:P59"/>
    <mergeCell ref="A41:B41"/>
    <mergeCell ref="L41:N41"/>
    <mergeCell ref="O41:P41"/>
    <mergeCell ref="A51:B51"/>
    <mergeCell ref="L51:N51"/>
    <mergeCell ref="O51:P51"/>
    <mergeCell ref="L47:N47"/>
    <mergeCell ref="O47:P47"/>
    <mergeCell ref="L64:N64"/>
    <mergeCell ref="O64:P64"/>
    <mergeCell ref="L68:N68"/>
    <mergeCell ref="O68:P68"/>
    <mergeCell ref="L67:N67"/>
    <mergeCell ref="O67:P67"/>
    <mergeCell ref="L49:N49"/>
    <mergeCell ref="O49:P49"/>
    <mergeCell ref="L46:N46"/>
    <mergeCell ref="L48:N48"/>
    <mergeCell ref="O46:P46"/>
    <mergeCell ref="O48:P48"/>
    <mergeCell ref="O31:P31"/>
    <mergeCell ref="O33:P33"/>
    <mergeCell ref="L35:N35"/>
    <mergeCell ref="O30:P30"/>
    <mergeCell ref="L32:N32"/>
    <mergeCell ref="O32:P32"/>
    <mergeCell ref="L33:N33"/>
    <mergeCell ref="O20:P20"/>
    <mergeCell ref="D16:D18"/>
    <mergeCell ref="E16:E18"/>
    <mergeCell ref="D14:E15"/>
    <mergeCell ref="L16:N18"/>
    <mergeCell ref="O16:P18"/>
    <mergeCell ref="K14:P15"/>
    <mergeCell ref="L22:N22"/>
    <mergeCell ref="F14:F18"/>
    <mergeCell ref="G14:G18"/>
    <mergeCell ref="H14:H18"/>
    <mergeCell ref="I14:I18"/>
    <mergeCell ref="A20:B20"/>
    <mergeCell ref="L20:N20"/>
    <mergeCell ref="A19:B19"/>
    <mergeCell ref="M12:N12"/>
    <mergeCell ref="K16:K18"/>
    <mergeCell ref="L19:N19"/>
    <mergeCell ref="O19:P19"/>
    <mergeCell ref="O11:P11"/>
    <mergeCell ref="A14:B18"/>
    <mergeCell ref="C14:C18"/>
    <mergeCell ref="O63:P63"/>
    <mergeCell ref="A10:C10"/>
    <mergeCell ref="D10:L10"/>
    <mergeCell ref="O10:P10"/>
    <mergeCell ref="A11:C11"/>
    <mergeCell ref="D11:L11"/>
    <mergeCell ref="A21:B21"/>
    <mergeCell ref="L21:N21"/>
    <mergeCell ref="O21:P21"/>
    <mergeCell ref="A22:B22"/>
    <mergeCell ref="O22:P22"/>
    <mergeCell ref="L1:P5"/>
    <mergeCell ref="A6:P6"/>
    <mergeCell ref="O7:P7"/>
    <mergeCell ref="O8:P8"/>
    <mergeCell ref="A9:L9"/>
    <mergeCell ref="J14:J18"/>
    <mergeCell ref="O12:P12"/>
    <mergeCell ref="M9:N9"/>
    <mergeCell ref="O9:P9"/>
    <mergeCell ref="A25:B25"/>
    <mergeCell ref="L25:N25"/>
    <mergeCell ref="O25:P25"/>
    <mergeCell ref="A23:B23"/>
    <mergeCell ref="L23:N23"/>
    <mergeCell ref="O23:P23"/>
    <mergeCell ref="L24:N24"/>
    <mergeCell ref="O24:P24"/>
    <mergeCell ref="A26:B26"/>
    <mergeCell ref="L26:N26"/>
    <mergeCell ref="O26:P26"/>
    <mergeCell ref="A27:B27"/>
    <mergeCell ref="L27:N27"/>
    <mergeCell ref="O27:P27"/>
    <mergeCell ref="A28:B28"/>
    <mergeCell ref="L30:N30"/>
    <mergeCell ref="O35:P35"/>
    <mergeCell ref="L28:N28"/>
    <mergeCell ref="O28:P28"/>
    <mergeCell ref="A29:B29"/>
    <mergeCell ref="L29:N29"/>
    <mergeCell ref="O29:P29"/>
    <mergeCell ref="A33:B33"/>
    <mergeCell ref="L31:N31"/>
    <mergeCell ref="A32:B32"/>
    <mergeCell ref="A42:B42"/>
    <mergeCell ref="L44:N44"/>
    <mergeCell ref="O44:P44"/>
    <mergeCell ref="A34:B34"/>
    <mergeCell ref="L34:N34"/>
    <mergeCell ref="O34:P34"/>
    <mergeCell ref="A39:B39"/>
    <mergeCell ref="L39:N39"/>
    <mergeCell ref="O39:P39"/>
    <mergeCell ref="A35:B35"/>
    <mergeCell ref="L38:N38"/>
    <mergeCell ref="O38:P38"/>
    <mergeCell ref="A40:B40"/>
    <mergeCell ref="L40:N40"/>
    <mergeCell ref="O40:P40"/>
    <mergeCell ref="L36:N36"/>
    <mergeCell ref="O36:P36"/>
    <mergeCell ref="L45:N45"/>
    <mergeCell ref="O45:P45"/>
    <mergeCell ref="L37:N37"/>
    <mergeCell ref="O37:P37"/>
    <mergeCell ref="A50:B50"/>
    <mergeCell ref="L50:N50"/>
    <mergeCell ref="O50:P50"/>
    <mergeCell ref="L42:N42"/>
    <mergeCell ref="O42:P42"/>
    <mergeCell ref="A44:B44"/>
    <mergeCell ref="O43:P43"/>
    <mergeCell ref="L43:N43"/>
    <mergeCell ref="A45:B45"/>
    <mergeCell ref="O56:P56"/>
    <mergeCell ref="A53:B53"/>
    <mergeCell ref="L53:N53"/>
    <mergeCell ref="O53:P53"/>
    <mergeCell ref="A54:B54"/>
    <mergeCell ref="L54:N54"/>
    <mergeCell ref="O54:P54"/>
    <mergeCell ref="A63:B63"/>
    <mergeCell ref="L63:N63"/>
    <mergeCell ref="A52:B52"/>
    <mergeCell ref="L52:N52"/>
    <mergeCell ref="O52:P52"/>
    <mergeCell ref="A55:B55"/>
    <mergeCell ref="L55:N55"/>
    <mergeCell ref="O55:P55"/>
    <mergeCell ref="A56:B56"/>
    <mergeCell ref="L56:N56"/>
    <mergeCell ref="A61:B61"/>
    <mergeCell ref="L61:N61"/>
    <mergeCell ref="O61:P61"/>
    <mergeCell ref="A62:B62"/>
    <mergeCell ref="L62:N62"/>
    <mergeCell ref="O62:P62"/>
    <mergeCell ref="A73:B73"/>
    <mergeCell ref="E73:F73"/>
    <mergeCell ref="A69:F69"/>
    <mergeCell ref="L69:N69"/>
    <mergeCell ref="O69:P69"/>
    <mergeCell ref="A57:B57"/>
    <mergeCell ref="L57:N57"/>
    <mergeCell ref="O57:P57"/>
    <mergeCell ref="A65:B65"/>
    <mergeCell ref="L65:N65"/>
    <mergeCell ref="L58:N58"/>
    <mergeCell ref="O58:P58"/>
    <mergeCell ref="L60:N60"/>
    <mergeCell ref="O60:P60"/>
    <mergeCell ref="A72:B72"/>
    <mergeCell ref="E72:F72"/>
    <mergeCell ref="O65:P65"/>
    <mergeCell ref="A68:B68"/>
    <mergeCell ref="L66:N66"/>
    <mergeCell ref="O66:P66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2021-11-30T06:56:36Z</dcterms:modified>
  <cp:category/>
  <cp:version/>
  <cp:contentType/>
  <cp:contentStatus/>
</cp:coreProperties>
</file>