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42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<sst xmlns="http://schemas.openxmlformats.org/spreadsheetml/2006/main" count="376" uniqueCount="164">
  <si>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</si>
  <si>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</si>
  <si>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</si>
  <si>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</si>
  <si>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</si>
  <si>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</si>
  <si>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</si>
  <si>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</si>
  <si>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</si>
  <si>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</si>
  <si>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</si>
  <si>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</si>
  <si>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</si>
  <si>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</si>
  <si>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02</t>
  </si>
  <si>
    <t>Связь и информатика</t>
  </si>
  <si>
    <t>Физическая  культура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</si>
  <si>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</si>
  <si>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</si>
  <si>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</si>
  <si>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</si>
  <si>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</si>
  <si>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</si>
  <si>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</si>
  <si>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</si>
  <si>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04</t>
  </si>
  <si>
    <t>09</t>
  </si>
  <si>
    <t>01</t>
  </si>
  <si>
    <t xml:space="preserve">Иные закупки товаров, работ и услуг для государственных (муниципальных) нужд
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</si>
  <si>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</si>
  <si>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</si>
  <si>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</si>
  <si>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</si>
  <si>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</si>
  <si>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</si>
  <si>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</si>
  <si>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</si>
  <si>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</si>
  <si>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</si>
  <si>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</si>
  <si>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</si>
  <si>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</si>
  <si>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</si>
  <si>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</si>
  <si>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</si>
  <si>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</si>
  <si>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</si>
  <si>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</si>
  <si>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</si>
  <si>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</si>
  <si>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</si>
  <si>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</si>
  <si>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</si>
  <si>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</si>
  <si>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</si>
  <si>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</si>
  <si>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</si>
  <si>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</si>
  <si>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</si>
  <si>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</si>
  <si>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</si>
  <si>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</si>
  <si>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</si>
  <si>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</si>
  <si>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</si>
  <si>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и спорт</t>
  </si>
  <si>
    <t>Вед</t>
  </si>
  <si>
    <t>650</t>
  </si>
  <si>
    <t>40 1 00 71600</t>
  </si>
  <si>
    <t>Пенсии за выслугу лет, дополнительное пенсионное обеспечение</t>
  </si>
  <si>
    <t>Глава муниципального образования</t>
  </si>
  <si>
    <t>Иные выплаты населению</t>
  </si>
  <si>
    <t>Непрограммное  направление деятельности "Исполнение  отдельных  расходных  обязательств сельского поселения Шеркалы"</t>
  </si>
  <si>
    <t xml:space="preserve">Расходы на обеспечение функций   органов местного самоуправления 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</si>
  <si>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</si>
  <si>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</si>
  <si>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Социальное обеспечение и иные выплаты населению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</si>
  <si>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</si>
  <si>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</si>
  <si>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</si>
  <si>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</si>
  <si>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Реализация мероприятий</t>
  </si>
  <si>
    <t>Иные межбюджетные ассигнования</t>
  </si>
  <si>
    <t>Общеэкономические вопросы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</si>
  <si>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</si>
  <si>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Культура, кинематография </t>
  </si>
  <si>
    <t>Непрограммное направление деятельности "Обеспечение деятельности органов местного самоуправления"</t>
  </si>
  <si>
    <t>200</t>
  </si>
  <si>
    <t>240</t>
  </si>
  <si>
    <t>100</t>
  </si>
  <si>
    <t>120</t>
  </si>
  <si>
    <t>Непрограммное направление деятельности "Обеспечение деятельности муниципальных органов власти"</t>
  </si>
  <si>
    <t>40 1 00 59300</t>
  </si>
  <si>
    <t>40 6 00 89102</t>
  </si>
  <si>
    <t>Коммунальное хозяйство</t>
  </si>
  <si>
    <t>40 6 00 89101</t>
  </si>
  <si>
    <t xml:space="preserve">Непрограммное направление деятельности "Мероприятия в области  жилищно-коммунального хозяйства" </t>
  </si>
  <si>
    <t>03 0 00 00000</t>
  </si>
  <si>
    <t>03 1 00 00000</t>
  </si>
  <si>
    <t>03 1 01 00000</t>
  </si>
  <si>
    <t>03 1 01 82300</t>
  </si>
  <si>
    <t>Расходы на  капитальный ремонт и ремонт автомобильных  дорог  общего пользования местного значения</t>
  </si>
  <si>
    <t>Расходы на капитальный ремонт жилого фонда</t>
  </si>
  <si>
    <t>Непрограммное направление деятельности "Мероприятия в области национальной экономики"</t>
  </si>
  <si>
    <t>Непрограммное направление деятельности "Мероприятия в области жилищно-коммунального хозяйства"</t>
  </si>
  <si>
    <t>Непрограммное направление  деятельности "Мероприятия в области культуры  и кинематографии"</t>
  </si>
  <si>
    <t>Расходы на обеспечение  деятельности  (оказание услуг) муниципальных  учреждений</t>
  </si>
  <si>
    <t>Непрограммное направление  деятельности "Мероприятия в области физической  культуры и спорта"</t>
  </si>
  <si>
    <t xml:space="preserve">Расходы на обеспечение  деятельности  (оказание услуг) муниципальных  учреждений </t>
  </si>
  <si>
    <t xml:space="preserve">Мероприятия в сфере физической  культуры и спорта </t>
  </si>
  <si>
    <t>40 1 00 D9300</t>
  </si>
  <si>
    <t>Прочие мероприятия органов местного самоуправления</t>
  </si>
  <si>
    <t>Реализация  мероприятий по содействию трудоустройству граждан</t>
  </si>
  <si>
    <t>40 5 00 00000</t>
  </si>
  <si>
    <t>40 5 00 89191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</si>
  <si>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</si>
  <si>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</si>
  <si>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к  решению Совета депутатов </t>
  </si>
  <si>
    <t>Ведомственная  структура  расходов бюджета 
  сельского поселение Шеркалы на плановый период 2022 год</t>
  </si>
  <si>
    <t xml:space="preserve">Сумма на 2022 год </t>
  </si>
  <si>
    <t>04 0 00 00000</t>
  </si>
  <si>
    <t>04 0 01 99990</t>
  </si>
  <si>
    <t>Защита населения и территории от  чрезвычайных ситуаций природного и техногенного характера, пожарная безопасность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</si>
  <si>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</si>
  <si>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</si>
  <si>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</si>
  <si>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Приложение 11</t>
  </si>
  <si>
    <t>40 7 01 89202</t>
  </si>
  <si>
    <t>40 7 00 89202</t>
  </si>
  <si>
    <t>40 2 00 99990</t>
  </si>
  <si>
    <t>04 0 01 89111</t>
  </si>
  <si>
    <t>40 7 00 20700</t>
  </si>
  <si>
    <t>Дорожное хозяйство(дорожные фонды)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</si>
  <si>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</si>
  <si>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</si>
  <si>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</si>
  <si>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</si>
  <si>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</si>
  <si>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>Основное мероприятие "реализация мероприятий в рамках дорожной деятельности"</t>
  </si>
  <si>
    <t>04 0 01 00000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</si>
  <si>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</si>
  <si>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</si>
  <si>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</si>
  <si>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</si>
  <si>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</si>
  <si>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</si>
  <si>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r>
      <t xml:space="preserve">от " </t>
    </r>
    <r>
      <rPr>
        <u val="single"/>
        <sz val="10"/>
        <rFont val="Times New Roman Cyr"/>
        <family val="0"/>
      </rPr>
      <t xml:space="preserve">21 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декабря  </t>
    </r>
    <r>
      <rPr>
        <sz val="10"/>
        <rFont val="Times New Roman Cyr"/>
        <family val="1"/>
      </rPr>
      <t xml:space="preserve">2021 года № </t>
    </r>
    <r>
      <rPr>
        <u val="single"/>
        <sz val="10"/>
        <rFont val="Times New Roman Cyr"/>
        <family val="0"/>
      </rPr>
      <t>195</t>
    </r>
  </si>
  <si>
    <t xml:space="preserve">Приложение 6
к  решению Совета депутатов
сельского поселения Шеркалы
от "__" ________ 2022 года № ___  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</si>
  <si>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2022-2024 годы"</t>
  </si>
  <si>
    <t>40 6 00 89108</t>
  </si>
  <si>
    <t>Расходы на снос объектов признаных аварийными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</si>
  <si>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</si>
  <si>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«Инициативные проекты сельского поселения Шеркалы»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</si>
  <si>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</si>
  <si>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Реализация мероприятий инициативного проекта «Обустройство воздухоопорного сооружения, многофункциональный спортивный зал»</t>
  </si>
  <si>
    <t>05 0 00 00000</t>
  </si>
  <si>
    <t>05 0 01 00000</t>
  </si>
  <si>
    <t>05 0 01 99990</t>
  </si>
  <si>
    <t>05 0 01 99992</t>
  </si>
  <si>
    <t>05</t>
  </si>
  <si>
    <t>40 3 00 00000</t>
  </si>
  <si>
    <t>40 3 00 84200</t>
  </si>
  <si>
    <t>Сельское хозяйство и рыболовство</t>
  </si>
  <si>
    <t>Расходы на организацию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</si>
</sst>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  <numFmt numFmtId="203" formatCode="#,##0.0000"/>
    <numFmt numFmtId="204" formatCode="0000000000"/>
  </numFmts>
  <fonts count="5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9" applyNumberFormat="1" applyFont="1" applyFill="1" applyAlignment="1" applyProtection="1">
      <alignment/>
      <protection hidden="1"/>
    </xf>
    <xf numFmtId="0" fontId="1" fillId="0" borderId="0" xfId="59" applyFont="1">
      <alignment/>
      <protection/>
    </xf>
    <xf numFmtId="0" fontId="4" fillId="0" borderId="0" xfId="59" applyNumberFormat="1" applyFont="1" applyFill="1" applyAlignment="1" applyProtection="1">
      <alignment horizontal="center"/>
      <protection hidden="1"/>
    </xf>
    <xf numFmtId="0" fontId="3" fillId="0" borderId="0" xfId="59" applyNumberFormat="1" applyFont="1" applyFill="1" applyAlignment="1" applyProtection="1">
      <alignment horizontal="centerContinuous"/>
      <protection hidden="1"/>
    </xf>
    <xf numFmtId="0" fontId="5" fillId="0" borderId="0" xfId="59" applyNumberFormat="1" applyFont="1" applyFill="1" applyAlignment="1" applyProtection="1">
      <alignment horizontal="right"/>
      <protection hidden="1"/>
    </xf>
    <xf numFmtId="0" fontId="1" fillId="0" borderId="0" xfId="59" applyFont="1" applyFill="1">
      <alignment/>
      <protection/>
    </xf>
    <xf numFmtId="0" fontId="10" fillId="0" borderId="10" xfId="59" applyNumberFormat="1" applyFont="1" applyFill="1" applyBorder="1" applyAlignment="1" applyProtection="1">
      <alignment horizontal="center" vertical="center"/>
      <protection hidden="1"/>
    </xf>
    <xf numFmtId="0" fontId="1" fillId="0" borderId="0" xfId="59" applyNumberFormat="1" applyFont="1" applyFill="1" applyAlignment="1" applyProtection="1">
      <alignment horizontal="right"/>
      <protection hidden="1"/>
    </xf>
    <xf numFmtId="0" fontId="12" fillId="0" borderId="10" xfId="59" applyNumberFormat="1" applyFont="1" applyFill="1" applyBorder="1" applyAlignment="1" applyProtection="1">
      <alignment horizontal="left"/>
      <protection hidden="1"/>
    </xf>
    <xf numFmtId="0" fontId="11" fillId="0" borderId="10" xfId="59" applyNumberFormat="1" applyFont="1" applyFill="1" applyBorder="1" applyAlignment="1" applyProtection="1">
      <alignment horizontal="right" vertical="center"/>
      <protection hidden="1"/>
    </xf>
    <xf numFmtId="0" fontId="11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9" applyFont="1" applyFill="1" applyBorder="1" applyAlignment="1">
      <alignment horizontal="right"/>
      <protection/>
    </xf>
    <xf numFmtId="49" fontId="11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84" fontId="12" fillId="0" borderId="10" xfId="59" applyNumberFormat="1" applyFont="1" applyFill="1" applyBorder="1" applyAlignment="1" applyProtection="1">
      <alignment horizontal="right" wrapText="1"/>
      <protection hidden="1"/>
    </xf>
    <xf numFmtId="4" fontId="12" fillId="0" borderId="10" xfId="59" applyNumberFormat="1" applyFont="1" applyFill="1" applyBorder="1" applyAlignment="1" applyProtection="1">
      <alignment horizontal="right"/>
      <protection hidden="1"/>
    </xf>
    <xf numFmtId="184" fontId="11" fillId="0" borderId="10" xfId="59" applyNumberFormat="1" applyFont="1" applyFill="1" applyBorder="1" applyAlignment="1" applyProtection="1">
      <alignment horizontal="right" wrapText="1"/>
      <protection hidden="1"/>
    </xf>
    <xf numFmtId="182" fontId="11" fillId="0" borderId="10" xfId="59" applyNumberFormat="1" applyFont="1" applyFill="1" applyBorder="1" applyAlignment="1" applyProtection="1">
      <alignment horizontal="right" wrapText="1"/>
      <protection hidden="1"/>
    </xf>
    <xf numFmtId="182" fontId="11" fillId="0" borderId="10" xfId="59" applyNumberFormat="1" applyFont="1" applyFill="1" applyBorder="1" applyAlignment="1" applyProtection="1">
      <alignment horizontal="right"/>
      <protection hidden="1"/>
    </xf>
    <xf numFmtId="185" fontId="11" fillId="0" borderId="10" xfId="59" applyNumberFormat="1" applyFont="1" applyFill="1" applyBorder="1" applyAlignment="1" applyProtection="1">
      <alignment horizontal="right"/>
      <protection hidden="1"/>
    </xf>
    <xf numFmtId="4" fontId="11" fillId="0" borderId="10" xfId="59" applyNumberFormat="1" applyFont="1" applyFill="1" applyBorder="1" applyAlignment="1" applyProtection="1">
      <alignment horizontal="right"/>
      <protection hidden="1"/>
    </xf>
    <xf numFmtId="4" fontId="11" fillId="0" borderId="10" xfId="59" applyNumberFormat="1" applyFont="1" applyFill="1" applyBorder="1" applyAlignment="1">
      <alignment horizontal="right"/>
      <protection/>
    </xf>
    <xf numFmtId="184" fontId="13" fillId="0" borderId="10" xfId="59" applyNumberFormat="1" applyFont="1" applyFill="1" applyBorder="1" applyAlignment="1" applyProtection="1">
      <alignment horizontal="right" wrapText="1"/>
      <protection hidden="1"/>
    </xf>
    <xf numFmtId="182" fontId="5" fillId="0" borderId="10" xfId="59" applyNumberFormat="1" applyFont="1" applyFill="1" applyBorder="1" applyAlignment="1" applyProtection="1">
      <alignment horizontal="right" wrapText="1"/>
      <protection hidden="1"/>
    </xf>
    <xf numFmtId="182" fontId="5" fillId="0" borderId="10" xfId="59" applyNumberFormat="1" applyFont="1" applyFill="1" applyBorder="1" applyAlignment="1" applyProtection="1">
      <alignment horizontal="right"/>
      <protection hidden="1"/>
    </xf>
    <xf numFmtId="185" fontId="5" fillId="0" borderId="10" xfId="59" applyNumberFormat="1" applyFont="1" applyFill="1" applyBorder="1" applyAlignment="1" applyProtection="1">
      <alignment horizontal="right"/>
      <protection hidden="1"/>
    </xf>
    <xf numFmtId="199" fontId="11" fillId="32" borderId="10" xfId="53" applyNumberFormat="1" applyFont="1" applyFill="1" applyBorder="1" applyAlignment="1" applyProtection="1">
      <alignment horizontal="right"/>
      <protection hidden="1"/>
    </xf>
    <xf numFmtId="200" fontId="11" fillId="32" borderId="10" xfId="53" applyNumberFormat="1" applyFont="1" applyFill="1" applyBorder="1" applyAlignment="1" applyProtection="1">
      <alignment horizontal="right"/>
      <protection hidden="1"/>
    </xf>
    <xf numFmtId="201" fontId="11" fillId="32" borderId="10" xfId="53" applyNumberFormat="1" applyFont="1" applyFill="1" applyBorder="1" applyAlignment="1" applyProtection="1">
      <alignment horizontal="right"/>
      <protection hidden="1"/>
    </xf>
    <xf numFmtId="0" fontId="11" fillId="0" borderId="10" xfId="0" applyFont="1" applyBorder="1" applyAlignment="1">
      <alignment horizontal="right"/>
    </xf>
    <xf numFmtId="4" fontId="11" fillId="33" borderId="10" xfId="59" applyNumberFormat="1" applyFont="1" applyFill="1" applyBorder="1" applyAlignment="1" applyProtection="1">
      <alignment horizontal="right"/>
      <protection hidden="1"/>
    </xf>
    <xf numFmtId="49" fontId="11" fillId="0" borderId="10" xfId="0" applyNumberFormat="1" applyFont="1" applyBorder="1" applyAlignment="1">
      <alignment horizontal="right" wrapText="1"/>
    </xf>
    <xf numFmtId="0" fontId="12" fillId="0" borderId="10" xfId="59" applyNumberFormat="1" applyFont="1" applyFill="1" applyBorder="1" applyAlignment="1" applyProtection="1">
      <alignment horizontal="right"/>
      <protection hidden="1"/>
    </xf>
    <xf numFmtId="4" fontId="12" fillId="0" borderId="10" xfId="59" applyNumberFormat="1" applyFont="1" applyFill="1" applyBorder="1" applyAlignment="1">
      <alignment horizontal="right"/>
      <protection/>
    </xf>
    <xf numFmtId="0" fontId="12" fillId="0" borderId="10" xfId="59" applyNumberFormat="1" applyFont="1" applyFill="1" applyBorder="1" applyAlignment="1" applyProtection="1">
      <alignment horizontal="left" wrapText="1"/>
      <protection hidden="1"/>
    </xf>
    <xf numFmtId="0" fontId="11" fillId="0" borderId="10" xfId="59" applyNumberFormat="1" applyFont="1" applyFill="1" applyBorder="1" applyAlignment="1" applyProtection="1">
      <alignment horizontal="left" wrapText="1"/>
      <protection hidden="1"/>
    </xf>
    <xf numFmtId="0" fontId="11" fillId="33" borderId="10" xfId="59" applyNumberFormat="1" applyFont="1" applyFill="1" applyBorder="1" applyAlignment="1" applyProtection="1">
      <alignment horizontal="left" wrapText="1"/>
      <protection hidden="1"/>
    </xf>
    <xf numFmtId="0" fontId="5" fillId="0" borderId="11" xfId="59" applyNumberFormat="1" applyFont="1" applyFill="1" applyBorder="1" applyAlignment="1" applyProtection="1">
      <alignment horizontal="left" wrapText="1"/>
      <protection hidden="1"/>
    </xf>
    <xf numFmtId="0" fontId="5" fillId="0" borderId="10" xfId="59" applyNumberFormat="1" applyFont="1" applyFill="1" applyBorder="1" applyAlignment="1" applyProtection="1">
      <alignment horizontal="left" wrapText="1"/>
      <protection hidden="1"/>
    </xf>
    <xf numFmtId="0" fontId="11" fillId="0" borderId="10" xfId="0" applyFont="1" applyFill="1" applyBorder="1" applyAlignment="1">
      <alignment horizontal="left"/>
    </xf>
    <xf numFmtId="0" fontId="13" fillId="0" borderId="10" xfId="59" applyNumberFormat="1" applyFont="1" applyFill="1" applyBorder="1" applyAlignment="1" applyProtection="1">
      <alignment horizontal="left" wrapText="1"/>
      <protection hidden="1"/>
    </xf>
    <xf numFmtId="0" fontId="5" fillId="0" borderId="10" xfId="57" applyNumberFormat="1" applyFont="1" applyFill="1" applyBorder="1" applyAlignment="1" applyProtection="1">
      <alignment horizontal="left" wrapText="1"/>
      <protection hidden="1"/>
    </xf>
    <xf numFmtId="0" fontId="5" fillId="33" borderId="10" xfId="59" applyNumberFormat="1" applyFont="1" applyFill="1" applyBorder="1" applyAlignment="1" applyProtection="1">
      <alignment horizontal="left" wrapText="1"/>
      <protection hidden="1"/>
    </xf>
    <xf numFmtId="0" fontId="11" fillId="33" borderId="10" xfId="0" applyFont="1" applyFill="1" applyBorder="1" applyAlignment="1">
      <alignment horizontal="left" wrapText="1"/>
    </xf>
    <xf numFmtId="0" fontId="11" fillId="0" borderId="10" xfId="58" applyNumberFormat="1" applyFont="1" applyFill="1" applyBorder="1" applyAlignment="1" applyProtection="1">
      <alignment horizontal="left" wrapText="1"/>
      <protection hidden="1"/>
    </xf>
    <xf numFmtId="0" fontId="5" fillId="0" borderId="10" xfId="59" applyFont="1" applyFill="1" applyBorder="1" applyAlignment="1">
      <alignment horizontal="left" wrapText="1"/>
      <protection/>
    </xf>
    <xf numFmtId="189" fontId="11" fillId="32" borderId="10" xfId="53" applyNumberFormat="1" applyFont="1" applyFill="1" applyBorder="1" applyAlignment="1" applyProtection="1">
      <alignment horizontal="left" wrapText="1"/>
      <protection hidden="1"/>
    </xf>
    <xf numFmtId="0" fontId="5" fillId="0" borderId="11" xfId="59" applyFont="1" applyBorder="1" applyAlignment="1" applyProtection="1">
      <alignment wrapText="1"/>
      <protection hidden="1"/>
    </xf>
    <xf numFmtId="0" fontId="11" fillId="0" borderId="10" xfId="59" applyFont="1" applyBorder="1" applyAlignment="1" applyProtection="1">
      <alignment horizontal="left" wrapText="1"/>
      <protection hidden="1"/>
    </xf>
    <xf numFmtId="182" fontId="11" fillId="0" borderId="10" xfId="59" applyNumberFormat="1" applyFont="1" applyBorder="1" applyAlignment="1" applyProtection="1">
      <alignment horizontal="right" wrapText="1"/>
      <protection hidden="1"/>
    </xf>
    <xf numFmtId="182" fontId="11" fillId="0" borderId="10" xfId="59" applyNumberFormat="1" applyFont="1" applyBorder="1" applyAlignment="1" applyProtection="1">
      <alignment horizontal="right"/>
      <protection hidden="1"/>
    </xf>
    <xf numFmtId="184" fontId="11" fillId="0" borderId="10" xfId="59" applyNumberFormat="1" applyFont="1" applyBorder="1" applyAlignment="1" applyProtection="1">
      <alignment horizontal="right" wrapText="1"/>
      <protection hidden="1"/>
    </xf>
    <xf numFmtId="185" fontId="11" fillId="0" borderId="10" xfId="59" applyNumberFormat="1" applyFont="1" applyBorder="1" applyAlignment="1" applyProtection="1">
      <alignment horizontal="right"/>
      <protection hidden="1"/>
    </xf>
    <xf numFmtId="184" fontId="13" fillId="33" borderId="10" xfId="59" applyNumberFormat="1" applyFont="1" applyFill="1" applyBorder="1" applyAlignment="1" applyProtection="1">
      <alignment horizontal="right" wrapText="1"/>
      <protection hidden="1"/>
    </xf>
    <xf numFmtId="184" fontId="11" fillId="33" borderId="10" xfId="59" applyNumberFormat="1" applyFont="1" applyFill="1" applyBorder="1" applyAlignment="1" applyProtection="1">
      <alignment horizontal="right" wrapText="1"/>
      <protection hidden="1"/>
    </xf>
    <xf numFmtId="0" fontId="10" fillId="0" borderId="10" xfId="0" applyFont="1" applyBorder="1" applyAlignment="1">
      <alignment horizontal="left" wrapText="1"/>
    </xf>
    <xf numFmtId="0" fontId="10" fillId="0" borderId="10" xfId="59" applyFont="1" applyBorder="1" applyAlignment="1" applyProtection="1">
      <alignment horizontal="left" wrapText="1"/>
      <protection hidden="1"/>
    </xf>
    <xf numFmtId="0" fontId="10" fillId="33" borderId="10" xfId="59" applyFont="1" applyFill="1" applyBorder="1" applyAlignment="1" applyProtection="1">
      <alignment horizontal="left" wrapText="1"/>
      <protection hidden="1"/>
    </xf>
    <xf numFmtId="182" fontId="10" fillId="0" borderId="10" xfId="59" applyNumberFormat="1" applyFont="1" applyBorder="1" applyAlignment="1" applyProtection="1">
      <alignment wrapText="1"/>
      <protection hidden="1"/>
    </xf>
    <xf numFmtId="182" fontId="10" fillId="0" borderId="10" xfId="59" applyNumberFormat="1" applyFont="1" applyBorder="1" applyProtection="1">
      <alignment/>
      <protection hidden="1"/>
    </xf>
    <xf numFmtId="0" fontId="10" fillId="0" borderId="12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182" fontId="10" fillId="33" borderId="10" xfId="59" applyNumberFormat="1" applyFont="1" applyFill="1" applyBorder="1" applyAlignment="1" applyProtection="1">
      <alignment wrapText="1"/>
      <protection hidden="1"/>
    </xf>
    <xf numFmtId="182" fontId="10" fillId="33" borderId="10" xfId="59" applyNumberFormat="1" applyFont="1" applyFill="1" applyBorder="1" applyProtection="1">
      <alignment/>
      <protection hidden="1"/>
    </xf>
    <xf numFmtId="189" fontId="10" fillId="32" borderId="13" xfId="53" applyNumberFormat="1" applyFont="1" applyFill="1" applyBorder="1" applyAlignment="1" applyProtection="1">
      <alignment horizontal="left" wrapText="1"/>
      <protection hidden="1"/>
    </xf>
    <xf numFmtId="0" fontId="1" fillId="0" borderId="10" xfId="59" applyFont="1" applyBorder="1" applyAlignment="1" applyProtection="1">
      <alignment horizontal="left" wrapText="1"/>
      <protection hidden="1"/>
    </xf>
    <xf numFmtId="0" fontId="51" fillId="0" borderId="10" xfId="0" applyFont="1" applyBorder="1" applyAlignment="1">
      <alignment horizontal="left" vertical="center" wrapText="1"/>
    </xf>
    <xf numFmtId="0" fontId="1" fillId="0" borderId="10" xfId="59" applyFont="1" applyBorder="1" applyAlignment="1" applyProtection="1">
      <alignment horizontal="left" vertical="center" wrapText="1"/>
      <protection hidden="1"/>
    </xf>
    <xf numFmtId="199" fontId="10" fillId="32" borderId="10" xfId="53" applyNumberFormat="1" applyFont="1" applyFill="1" applyBorder="1" applyAlignment="1" applyProtection="1">
      <alignment horizontal="right"/>
      <protection hidden="1"/>
    </xf>
    <xf numFmtId="49" fontId="10" fillId="32" borderId="10" xfId="53" applyNumberFormat="1" applyFont="1" applyFill="1" applyBorder="1" applyAlignment="1" applyProtection="1">
      <alignment horizontal="right"/>
      <protection hidden="1"/>
    </xf>
    <xf numFmtId="0" fontId="10" fillId="32" borderId="14" xfId="0" applyFont="1" applyFill="1" applyBorder="1" applyAlignment="1" applyProtection="1">
      <alignment wrapText="1"/>
      <protection hidden="1"/>
    </xf>
    <xf numFmtId="49" fontId="10" fillId="0" borderId="10" xfId="0" applyNumberFormat="1" applyFont="1" applyBorder="1" applyAlignment="1">
      <alignment horizontal="right" wrapText="1"/>
    </xf>
    <xf numFmtId="0" fontId="1" fillId="0" borderId="10" xfId="59" applyFont="1" applyBorder="1" applyAlignment="1" applyProtection="1">
      <alignment horizontal="left" wrapText="1"/>
      <protection hidden="1"/>
    </xf>
    <xf numFmtId="0" fontId="10" fillId="0" borderId="10" xfId="58" applyFont="1" applyBorder="1" applyAlignment="1" applyProtection="1">
      <alignment horizontal="left" wrapText="1"/>
      <protection hidden="1"/>
    </xf>
    <xf numFmtId="182" fontId="12" fillId="0" borderId="10" xfId="59" applyNumberFormat="1" applyFont="1" applyFill="1" applyBorder="1" applyAlignment="1" applyProtection="1">
      <alignment horizontal="right" wrapText="1"/>
      <protection hidden="1"/>
    </xf>
    <xf numFmtId="182" fontId="12" fillId="0" borderId="10" xfId="59" applyNumberFormat="1" applyFont="1" applyFill="1" applyBorder="1" applyAlignment="1" applyProtection="1">
      <alignment horizontal="right"/>
      <protection hidden="1"/>
    </xf>
    <xf numFmtId="185" fontId="12" fillId="0" borderId="10" xfId="59" applyNumberFormat="1" applyFont="1" applyFill="1" applyBorder="1" applyAlignment="1" applyProtection="1">
      <alignment horizontal="right"/>
      <protection hidden="1"/>
    </xf>
    <xf numFmtId="0" fontId="14" fillId="0" borderId="10" xfId="57" applyNumberFormat="1" applyFont="1" applyFill="1" applyBorder="1" applyAlignment="1" applyProtection="1">
      <alignment horizontal="left" wrapText="1"/>
      <protection hidden="1"/>
    </xf>
    <xf numFmtId="49" fontId="12" fillId="0" borderId="10" xfId="0" applyNumberFormat="1" applyFont="1" applyBorder="1" applyAlignment="1">
      <alignment horizontal="right"/>
    </xf>
    <xf numFmtId="0" fontId="12" fillId="0" borderId="10" xfId="57" applyNumberFormat="1" applyFont="1" applyFill="1" applyBorder="1" applyAlignment="1" applyProtection="1">
      <alignment horizontal="left" wrapText="1"/>
      <protection hidden="1"/>
    </xf>
    <xf numFmtId="0" fontId="10" fillId="0" borderId="10" xfId="59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184" fontId="10" fillId="33" borderId="10" xfId="59" applyNumberFormat="1" applyFont="1" applyFill="1" applyBorder="1" applyAlignment="1" applyProtection="1">
      <alignment horizontal="right" wrapText="1"/>
      <protection hidden="1"/>
    </xf>
    <xf numFmtId="184" fontId="10" fillId="0" borderId="10" xfId="59" applyNumberFormat="1" applyFont="1" applyBorder="1" applyAlignment="1" applyProtection="1">
      <alignment horizontal="right" wrapText="1"/>
      <protection hidden="1"/>
    </xf>
    <xf numFmtId="185" fontId="1" fillId="0" borderId="10" xfId="59" applyNumberFormat="1" applyFont="1" applyBorder="1" applyAlignment="1" applyProtection="1">
      <alignment horizontal="right"/>
      <protection hidden="1"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185" fontId="10" fillId="0" borderId="10" xfId="59" applyNumberFormat="1" applyFont="1" applyBorder="1" applyAlignment="1" applyProtection="1">
      <alignment horizontal="right"/>
      <protection hidden="1"/>
    </xf>
    <xf numFmtId="49" fontId="10" fillId="0" borderId="13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185" fontId="1" fillId="0" borderId="10" xfId="59" applyNumberFormat="1" applyFont="1" applyBorder="1" applyAlignment="1" applyProtection="1">
      <alignment horizontal="right"/>
      <protection hidden="1"/>
    </xf>
    <xf numFmtId="0" fontId="1" fillId="0" borderId="0" xfId="59" applyFont="1" applyAlignment="1">
      <alignment horizontal="right"/>
      <protection/>
    </xf>
    <xf numFmtId="0" fontId="10" fillId="0" borderId="10" xfId="59" applyFont="1" applyBorder="1" applyAlignment="1" applyProtection="1">
      <alignment wrapText="1"/>
      <protection hidden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84" fontId="10" fillId="0" borderId="10" xfId="59" applyNumberFormat="1" applyFont="1" applyBorder="1" applyAlignment="1" applyProtection="1">
      <alignment wrapText="1"/>
      <protection hidden="1"/>
    </xf>
    <xf numFmtId="0" fontId="10" fillId="0" borderId="0" xfId="0" applyFont="1" applyAlignment="1">
      <alignment/>
    </xf>
    <xf numFmtId="0" fontId="1" fillId="0" borderId="10" xfId="59" applyFont="1" applyBorder="1">
      <alignment/>
      <protection/>
    </xf>
    <xf numFmtId="185" fontId="1" fillId="0" borderId="10" xfId="59" applyNumberFormat="1" applyFont="1" applyBorder="1" applyAlignment="1" applyProtection="1">
      <alignment horizontal="center"/>
      <protection hidden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" fillId="0" borderId="0" xfId="59" applyNumberFormat="1" applyFont="1" applyFill="1" applyAlignment="1" applyProtection="1">
      <alignment horizontal="right"/>
      <protection hidden="1"/>
    </xf>
    <xf numFmtId="0" fontId="1" fillId="0" borderId="0" xfId="59" applyFont="1" applyFill="1" applyAlignment="1">
      <alignment horizontal="center"/>
      <protection/>
    </xf>
    <xf numFmtId="0" fontId="3" fillId="0" borderId="12" xfId="59" applyNumberFormat="1" applyFont="1" applyFill="1" applyBorder="1" applyAlignment="1" applyProtection="1">
      <alignment horizontal="center" wrapText="1"/>
      <protection hidden="1"/>
    </xf>
    <xf numFmtId="0" fontId="3" fillId="0" borderId="0" xfId="59" applyNumberFormat="1" applyFont="1" applyFill="1" applyBorder="1" applyAlignment="1" applyProtection="1">
      <alignment horizontal="center" wrapText="1"/>
      <protection hidden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 2 6" xfId="56"/>
    <cellStyle name="Обычный_Tmp2" xfId="57"/>
    <cellStyle name="Обычный_Tmp6" xfId="58"/>
    <cellStyle name="Обычный_Tmp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83">
      <selection activeCell="G159" sqref="G159"/>
    </sheetView>
  </sheetViews>
  <sheetFormatPr defaultColWidth="9.00390625" defaultRowHeight="12.75"/>
  <cols>
    <col min="1" max="1" width="35.375" style="0" customWidth="1"/>
    <col min="2" max="2" width="4.375" style="0" customWidth="1"/>
    <col min="3" max="3" width="3.75390625" style="0" customWidth="1"/>
    <col min="4" max="4" width="3.875" style="0" customWidth="1"/>
    <col min="5" max="5" width="11.625" style="0" customWidth="1"/>
    <col min="6" max="6" width="4.00390625" style="0" customWidth="1"/>
    <col min="7" max="7" width="10.375" style="0" customWidth="1"/>
    <col min="8" max="8" width="10.00390625" style="0" customWidth="1"/>
    <col min="9" max="9" width="10.625" style="0" customWidth="1"/>
  </cols>
  <sheetData>
    <row r="1" spans="7:9" ht="61.5" customHeight="1">
      <c r="G1" s="106" t="s">
        <v>147</v>
      </c>
      <c r="H1" s="107"/>
      <c r="I1" s="107"/>
    </row>
    <row r="2" spans="7:9" ht="0.75" customHeight="1">
      <c r="G2" s="107"/>
      <c r="H2" s="107"/>
      <c r="I2" s="107"/>
    </row>
    <row r="3" spans="7:9" ht="12.75" hidden="1">
      <c r="G3" s="107"/>
      <c r="H3" s="107"/>
      <c r="I3" s="107"/>
    </row>
    <row r="4" spans="7:9" ht="12.75" hidden="1">
      <c r="G4" s="107"/>
      <c r="H4" s="107"/>
      <c r="I4" s="107"/>
    </row>
    <row r="5" spans="7:9" ht="12.75">
      <c r="G5" s="98"/>
      <c r="H5" s="98"/>
      <c r="I5" s="98"/>
    </row>
    <row r="6" spans="1:9" ht="12.75">
      <c r="A6" s="2"/>
      <c r="B6" s="2"/>
      <c r="C6" s="2"/>
      <c r="D6" s="2"/>
      <c r="E6" s="2"/>
      <c r="F6" s="8"/>
      <c r="G6" s="8"/>
      <c r="H6" s="108" t="s">
        <v>126</v>
      </c>
      <c r="I6" s="108"/>
    </row>
    <row r="7" spans="1:9" ht="12.75">
      <c r="A7" s="1"/>
      <c r="B7" s="1"/>
      <c r="C7" s="1"/>
      <c r="D7" s="2"/>
      <c r="E7" s="2"/>
      <c r="F7" s="108" t="s">
        <v>117</v>
      </c>
      <c r="G7" s="108"/>
      <c r="H7" s="108"/>
      <c r="I7" s="108"/>
    </row>
    <row r="8" spans="1:9" ht="12.75">
      <c r="A8" s="1"/>
      <c r="B8" s="1"/>
      <c r="C8" s="1"/>
      <c r="D8" s="2"/>
      <c r="E8" s="2"/>
      <c r="F8" s="108" t="s">
        <v>53</v>
      </c>
      <c r="G8" s="108"/>
      <c r="H8" s="108"/>
      <c r="I8" s="108"/>
    </row>
    <row r="9" spans="1:9" ht="12.75">
      <c r="A9" s="1"/>
      <c r="B9" s="1"/>
      <c r="C9" s="1"/>
      <c r="D9" s="2"/>
      <c r="E9" s="2"/>
      <c r="F9" s="108" t="s">
        <v>146</v>
      </c>
      <c r="G9" s="108"/>
      <c r="H9" s="108"/>
      <c r="I9" s="108"/>
    </row>
    <row r="10" spans="1:9" ht="12.75">
      <c r="A10" s="1"/>
      <c r="B10" s="1"/>
      <c r="C10" s="1"/>
      <c r="D10" s="1"/>
      <c r="E10" s="1"/>
      <c r="F10" s="1"/>
      <c r="G10" s="1"/>
      <c r="H10" s="2"/>
      <c r="I10" s="2"/>
    </row>
    <row r="11" spans="1:9" ht="27" customHeight="1">
      <c r="A11" s="110" t="s">
        <v>118</v>
      </c>
      <c r="B11" s="111"/>
      <c r="C11" s="111"/>
      <c r="D11" s="111"/>
      <c r="E11" s="111"/>
      <c r="F11" s="111"/>
      <c r="G11" s="111"/>
      <c r="H11" s="111"/>
      <c r="I11" s="111"/>
    </row>
    <row r="12" spans="1:9" ht="18">
      <c r="A12" s="3"/>
      <c r="B12" s="3"/>
      <c r="C12" s="3"/>
      <c r="D12" s="3"/>
      <c r="E12" s="3"/>
      <c r="F12" s="3"/>
      <c r="G12" s="3"/>
      <c r="H12" s="109" t="s">
        <v>32</v>
      </c>
      <c r="I12" s="109"/>
    </row>
    <row r="13" spans="1:9" ht="12.75">
      <c r="A13" s="4"/>
      <c r="B13" s="4"/>
      <c r="C13" s="4"/>
      <c r="D13" s="4"/>
      <c r="E13" s="4"/>
      <c r="F13" s="4"/>
      <c r="G13" s="5"/>
      <c r="H13" s="6"/>
      <c r="I13" s="6"/>
    </row>
    <row r="14" spans="1:9" ht="96">
      <c r="A14" s="7" t="s">
        <v>0</v>
      </c>
      <c r="B14" s="10" t="s">
        <v>66</v>
      </c>
      <c r="C14" s="10" t="s">
        <v>1</v>
      </c>
      <c r="D14" s="10" t="s">
        <v>30</v>
      </c>
      <c r="E14" s="10" t="s">
        <v>9</v>
      </c>
      <c r="F14" s="10" t="s">
        <v>29</v>
      </c>
      <c r="G14" s="11" t="s">
        <v>119</v>
      </c>
      <c r="H14" s="11" t="s">
        <v>34</v>
      </c>
      <c r="I14" s="11" t="s">
        <v>33</v>
      </c>
    </row>
    <row r="15" spans="1:9" ht="12.75">
      <c r="A15" s="7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2">
        <v>9</v>
      </c>
    </row>
    <row r="16" spans="1:9" ht="24">
      <c r="A16" s="36" t="s">
        <v>54</v>
      </c>
      <c r="B16" s="16">
        <v>650</v>
      </c>
      <c r="C16" s="16"/>
      <c r="D16" s="16"/>
      <c r="E16" s="16"/>
      <c r="F16" s="16"/>
      <c r="G16" s="17">
        <f>G185</f>
        <v>35061.75</v>
      </c>
      <c r="H16" s="17">
        <f>H185</f>
        <v>344.9</v>
      </c>
      <c r="I16" s="17">
        <f>I185</f>
        <v>286.4</v>
      </c>
    </row>
    <row r="17" spans="1:9" ht="12.75">
      <c r="A17" s="36" t="s">
        <v>2</v>
      </c>
      <c r="B17" s="16">
        <v>650</v>
      </c>
      <c r="C17" s="76">
        <v>1</v>
      </c>
      <c r="D17" s="77">
        <v>0</v>
      </c>
      <c r="E17" s="78"/>
      <c r="F17" s="16"/>
      <c r="G17" s="17">
        <f>G18+G24+G34+G40</f>
        <v>10824.199999999999</v>
      </c>
      <c r="H17" s="17"/>
      <c r="I17" s="17"/>
    </row>
    <row r="18" spans="1:9" ht="36">
      <c r="A18" s="37" t="s">
        <v>3</v>
      </c>
      <c r="B18" s="18">
        <v>650</v>
      </c>
      <c r="C18" s="19">
        <v>1</v>
      </c>
      <c r="D18" s="20">
        <v>2</v>
      </c>
      <c r="E18" s="21"/>
      <c r="F18" s="18"/>
      <c r="G18" s="22">
        <f>G20</f>
        <v>1535.3</v>
      </c>
      <c r="H18" s="23"/>
      <c r="I18" s="23"/>
    </row>
    <row r="19" spans="1:9" ht="24">
      <c r="A19" s="37" t="s">
        <v>35</v>
      </c>
      <c r="B19" s="18">
        <v>650</v>
      </c>
      <c r="C19" s="19">
        <v>1</v>
      </c>
      <c r="D19" s="20">
        <v>2</v>
      </c>
      <c r="E19" s="21" t="s">
        <v>36</v>
      </c>
      <c r="F19" s="18"/>
      <c r="G19" s="22">
        <f>G20</f>
        <v>1535.3</v>
      </c>
      <c r="H19" s="23"/>
      <c r="I19" s="23"/>
    </row>
    <row r="20" spans="1:9" ht="36">
      <c r="A20" s="37" t="s">
        <v>86</v>
      </c>
      <c r="B20" s="18">
        <v>650</v>
      </c>
      <c r="C20" s="19">
        <v>1</v>
      </c>
      <c r="D20" s="20">
        <v>2</v>
      </c>
      <c r="E20" s="21" t="s">
        <v>37</v>
      </c>
      <c r="F20" s="18"/>
      <c r="G20" s="22">
        <f>G21</f>
        <v>1535.3</v>
      </c>
      <c r="H20" s="23"/>
      <c r="I20" s="23"/>
    </row>
    <row r="21" spans="1:9" ht="12.75">
      <c r="A21" s="37" t="s">
        <v>70</v>
      </c>
      <c r="B21" s="18">
        <v>650</v>
      </c>
      <c r="C21" s="19">
        <v>1</v>
      </c>
      <c r="D21" s="20">
        <v>2</v>
      </c>
      <c r="E21" s="21" t="s">
        <v>42</v>
      </c>
      <c r="F21" s="18"/>
      <c r="G21" s="22">
        <f>G22</f>
        <v>1535.3</v>
      </c>
      <c r="H21" s="23"/>
      <c r="I21" s="23"/>
    </row>
    <row r="22" spans="1:9" ht="72">
      <c r="A22" s="37" t="s">
        <v>18</v>
      </c>
      <c r="B22" s="18">
        <v>650</v>
      </c>
      <c r="C22" s="19">
        <v>1</v>
      </c>
      <c r="D22" s="20">
        <v>2</v>
      </c>
      <c r="E22" s="21" t="s">
        <v>42</v>
      </c>
      <c r="F22" s="18">
        <v>100</v>
      </c>
      <c r="G22" s="22">
        <f>G23</f>
        <v>1535.3</v>
      </c>
      <c r="H22" s="23"/>
      <c r="I22" s="23"/>
    </row>
    <row r="23" spans="1:9" ht="24">
      <c r="A23" s="37" t="s">
        <v>19</v>
      </c>
      <c r="B23" s="18">
        <v>650</v>
      </c>
      <c r="C23" s="19">
        <v>1</v>
      </c>
      <c r="D23" s="20">
        <v>2</v>
      </c>
      <c r="E23" s="21" t="s">
        <v>42</v>
      </c>
      <c r="F23" s="18">
        <v>120</v>
      </c>
      <c r="G23" s="22">
        <v>1535.3</v>
      </c>
      <c r="H23" s="23"/>
      <c r="I23" s="23"/>
    </row>
    <row r="24" spans="1:9" ht="51.75" customHeight="1">
      <c r="A24" s="37" t="s">
        <v>4</v>
      </c>
      <c r="B24" s="18">
        <v>650</v>
      </c>
      <c r="C24" s="19">
        <v>1</v>
      </c>
      <c r="D24" s="20">
        <v>4</v>
      </c>
      <c r="E24" s="18"/>
      <c r="F24" s="18"/>
      <c r="G24" s="22">
        <f>G25</f>
        <v>6876.5</v>
      </c>
      <c r="H24" s="23"/>
      <c r="I24" s="23"/>
    </row>
    <row r="25" spans="1:9" ht="24">
      <c r="A25" s="37" t="s">
        <v>35</v>
      </c>
      <c r="B25" s="18">
        <v>650</v>
      </c>
      <c r="C25" s="19">
        <v>1</v>
      </c>
      <c r="D25" s="20">
        <v>4</v>
      </c>
      <c r="E25" s="18" t="s">
        <v>36</v>
      </c>
      <c r="F25" s="18"/>
      <c r="G25" s="22">
        <f>G26</f>
        <v>6876.5</v>
      </c>
      <c r="H25" s="23"/>
      <c r="I25" s="23"/>
    </row>
    <row r="26" spans="1:9" ht="36">
      <c r="A26" s="37" t="s">
        <v>86</v>
      </c>
      <c r="B26" s="18">
        <v>650</v>
      </c>
      <c r="C26" s="19">
        <v>1</v>
      </c>
      <c r="D26" s="20">
        <v>4</v>
      </c>
      <c r="E26" s="21" t="s">
        <v>37</v>
      </c>
      <c r="F26" s="18"/>
      <c r="G26" s="22">
        <f>G27</f>
        <v>6876.5</v>
      </c>
      <c r="H26" s="23"/>
      <c r="I26" s="23"/>
    </row>
    <row r="27" spans="1:9" ht="25.5" customHeight="1">
      <c r="A27" s="38" t="s">
        <v>73</v>
      </c>
      <c r="B27" s="18">
        <v>650</v>
      </c>
      <c r="C27" s="19">
        <v>1</v>
      </c>
      <c r="D27" s="20">
        <v>4</v>
      </c>
      <c r="E27" s="21" t="s">
        <v>38</v>
      </c>
      <c r="F27" s="18"/>
      <c r="G27" s="22">
        <f>G28+G30+G32</f>
        <v>6876.5</v>
      </c>
      <c r="H27" s="23"/>
      <c r="I27" s="23"/>
    </row>
    <row r="28" spans="1:9" ht="72">
      <c r="A28" s="37" t="s">
        <v>18</v>
      </c>
      <c r="B28" s="18">
        <v>650</v>
      </c>
      <c r="C28" s="19">
        <v>1</v>
      </c>
      <c r="D28" s="20">
        <v>4</v>
      </c>
      <c r="E28" s="21" t="s">
        <v>38</v>
      </c>
      <c r="F28" s="18">
        <v>100</v>
      </c>
      <c r="G28" s="22">
        <f>G29</f>
        <v>6648</v>
      </c>
      <c r="H28" s="23"/>
      <c r="I28" s="23"/>
    </row>
    <row r="29" spans="1:9" ht="24">
      <c r="A29" s="37" t="s">
        <v>19</v>
      </c>
      <c r="B29" s="18">
        <v>650</v>
      </c>
      <c r="C29" s="19">
        <v>1</v>
      </c>
      <c r="D29" s="20">
        <v>4</v>
      </c>
      <c r="E29" s="21" t="s">
        <v>38</v>
      </c>
      <c r="F29" s="18">
        <v>120</v>
      </c>
      <c r="G29" s="22">
        <v>6648</v>
      </c>
      <c r="H29" s="22"/>
      <c r="I29" s="23"/>
    </row>
    <row r="30" spans="1:9" ht="36">
      <c r="A30" s="37" t="s">
        <v>74</v>
      </c>
      <c r="B30" s="18">
        <v>650</v>
      </c>
      <c r="C30" s="19">
        <v>1</v>
      </c>
      <c r="D30" s="20">
        <v>4</v>
      </c>
      <c r="E30" s="21" t="s">
        <v>38</v>
      </c>
      <c r="F30" s="18">
        <v>200</v>
      </c>
      <c r="G30" s="22">
        <f>G31</f>
        <v>214.5</v>
      </c>
      <c r="H30" s="23"/>
      <c r="I30" s="23"/>
    </row>
    <row r="31" spans="1:9" ht="36">
      <c r="A31" s="37" t="s">
        <v>31</v>
      </c>
      <c r="B31" s="18">
        <v>650</v>
      </c>
      <c r="C31" s="19">
        <v>1</v>
      </c>
      <c r="D31" s="20">
        <v>4</v>
      </c>
      <c r="E31" s="21" t="s">
        <v>38</v>
      </c>
      <c r="F31" s="18">
        <v>240</v>
      </c>
      <c r="G31" s="22">
        <v>214.5</v>
      </c>
      <c r="H31" s="23"/>
      <c r="I31" s="23"/>
    </row>
    <row r="32" spans="1:9" ht="12.75">
      <c r="A32" s="37" t="s">
        <v>20</v>
      </c>
      <c r="B32" s="18">
        <v>650</v>
      </c>
      <c r="C32" s="19">
        <v>1</v>
      </c>
      <c r="D32" s="20">
        <v>4</v>
      </c>
      <c r="E32" s="21" t="s">
        <v>38</v>
      </c>
      <c r="F32" s="18">
        <v>800</v>
      </c>
      <c r="G32" s="22">
        <f>G33</f>
        <v>14</v>
      </c>
      <c r="H32" s="23"/>
      <c r="I32" s="23"/>
    </row>
    <row r="33" spans="1:9" ht="12.75">
      <c r="A33" s="37" t="s">
        <v>21</v>
      </c>
      <c r="B33" s="18">
        <v>650</v>
      </c>
      <c r="C33" s="19">
        <v>1</v>
      </c>
      <c r="D33" s="20">
        <v>4</v>
      </c>
      <c r="E33" s="21" t="s">
        <v>38</v>
      </c>
      <c r="F33" s="18">
        <v>850</v>
      </c>
      <c r="G33" s="22">
        <v>14</v>
      </c>
      <c r="H33" s="23"/>
      <c r="I33" s="23"/>
    </row>
    <row r="34" spans="1:9" ht="12.75">
      <c r="A34" s="37" t="s">
        <v>5</v>
      </c>
      <c r="B34" s="18">
        <v>650</v>
      </c>
      <c r="C34" s="19">
        <v>1</v>
      </c>
      <c r="D34" s="20">
        <v>11</v>
      </c>
      <c r="E34" s="21"/>
      <c r="F34" s="18"/>
      <c r="G34" s="22">
        <f>G36</f>
        <v>53</v>
      </c>
      <c r="H34" s="23"/>
      <c r="I34" s="23"/>
    </row>
    <row r="35" spans="1:9" ht="24">
      <c r="A35" s="37" t="s">
        <v>35</v>
      </c>
      <c r="B35" s="18">
        <v>650</v>
      </c>
      <c r="C35" s="19">
        <v>1</v>
      </c>
      <c r="D35" s="20">
        <v>11</v>
      </c>
      <c r="E35" s="21" t="s">
        <v>36</v>
      </c>
      <c r="F35" s="18"/>
      <c r="G35" s="22">
        <f>G36</f>
        <v>53</v>
      </c>
      <c r="H35" s="23"/>
      <c r="I35" s="23"/>
    </row>
    <row r="36" spans="1:9" ht="36">
      <c r="A36" s="39" t="s">
        <v>72</v>
      </c>
      <c r="B36" s="18">
        <v>650</v>
      </c>
      <c r="C36" s="19">
        <v>1</v>
      </c>
      <c r="D36" s="20">
        <v>11</v>
      </c>
      <c r="E36" s="21" t="s">
        <v>43</v>
      </c>
      <c r="F36" s="18"/>
      <c r="G36" s="22">
        <f>G37</f>
        <v>53</v>
      </c>
      <c r="H36" s="23"/>
      <c r="I36" s="23"/>
    </row>
    <row r="37" spans="1:9" ht="24">
      <c r="A37" s="37" t="s">
        <v>55</v>
      </c>
      <c r="B37" s="18">
        <v>650</v>
      </c>
      <c r="C37" s="19">
        <v>1</v>
      </c>
      <c r="D37" s="20">
        <v>11</v>
      </c>
      <c r="E37" s="21" t="s">
        <v>44</v>
      </c>
      <c r="F37" s="18"/>
      <c r="G37" s="22">
        <f>G38</f>
        <v>53</v>
      </c>
      <c r="H37" s="23"/>
      <c r="I37" s="23"/>
    </row>
    <row r="38" spans="1:9" ht="12.75">
      <c r="A38" s="37" t="s">
        <v>20</v>
      </c>
      <c r="B38" s="18">
        <v>650</v>
      </c>
      <c r="C38" s="19">
        <v>1</v>
      </c>
      <c r="D38" s="20">
        <v>11</v>
      </c>
      <c r="E38" s="21" t="s">
        <v>44</v>
      </c>
      <c r="F38" s="18">
        <v>800</v>
      </c>
      <c r="G38" s="22">
        <f>G39</f>
        <v>53</v>
      </c>
      <c r="H38" s="23"/>
      <c r="I38" s="23"/>
    </row>
    <row r="39" spans="1:9" ht="12.75">
      <c r="A39" s="37" t="s">
        <v>22</v>
      </c>
      <c r="B39" s="18">
        <v>650</v>
      </c>
      <c r="C39" s="19">
        <v>1</v>
      </c>
      <c r="D39" s="20">
        <v>11</v>
      </c>
      <c r="E39" s="21" t="s">
        <v>44</v>
      </c>
      <c r="F39" s="18">
        <v>870</v>
      </c>
      <c r="G39" s="22">
        <v>53</v>
      </c>
      <c r="H39" s="23"/>
      <c r="I39" s="23"/>
    </row>
    <row r="40" spans="1:9" ht="12.75">
      <c r="A40" s="37" t="s">
        <v>6</v>
      </c>
      <c r="B40" s="18">
        <v>650</v>
      </c>
      <c r="C40" s="19">
        <v>1</v>
      </c>
      <c r="D40" s="20">
        <v>13</v>
      </c>
      <c r="E40" s="18"/>
      <c r="F40" s="18"/>
      <c r="G40" s="22">
        <f>G41</f>
        <v>2359.4</v>
      </c>
      <c r="H40" s="22"/>
      <c r="I40" s="22"/>
    </row>
    <row r="41" spans="1:9" ht="24">
      <c r="A41" s="37" t="s">
        <v>35</v>
      </c>
      <c r="B41" s="18">
        <v>650</v>
      </c>
      <c r="C41" s="19">
        <v>1</v>
      </c>
      <c r="D41" s="20">
        <v>13</v>
      </c>
      <c r="E41" s="21" t="s">
        <v>36</v>
      </c>
      <c r="F41" s="18"/>
      <c r="G41" s="22">
        <f>G42+G53</f>
        <v>2359.4</v>
      </c>
      <c r="H41" s="22"/>
      <c r="I41" s="23"/>
    </row>
    <row r="42" spans="1:9" ht="36">
      <c r="A42" s="37" t="s">
        <v>86</v>
      </c>
      <c r="B42" s="18">
        <v>650</v>
      </c>
      <c r="C42" s="19">
        <v>1</v>
      </c>
      <c r="D42" s="20">
        <v>13</v>
      </c>
      <c r="E42" s="21" t="s">
        <v>37</v>
      </c>
      <c r="F42" s="18"/>
      <c r="G42" s="22">
        <f>G43+G48</f>
        <v>2339.4</v>
      </c>
      <c r="H42" s="22"/>
      <c r="I42" s="22"/>
    </row>
    <row r="43" spans="1:9" ht="25.5">
      <c r="A43" s="82" t="s">
        <v>111</v>
      </c>
      <c r="B43" s="18">
        <v>650</v>
      </c>
      <c r="C43" s="19">
        <v>1</v>
      </c>
      <c r="D43" s="20">
        <v>13</v>
      </c>
      <c r="E43" s="21" t="s">
        <v>45</v>
      </c>
      <c r="F43" s="18"/>
      <c r="G43" s="22">
        <f>G46+G44</f>
        <v>210.58</v>
      </c>
      <c r="H43" s="22"/>
      <c r="I43" s="23"/>
    </row>
    <row r="44" spans="1:9" ht="36">
      <c r="A44" s="37" t="s">
        <v>74</v>
      </c>
      <c r="B44" s="18">
        <v>650</v>
      </c>
      <c r="C44" s="19">
        <v>1</v>
      </c>
      <c r="D44" s="20">
        <v>13</v>
      </c>
      <c r="E44" s="21" t="s">
        <v>45</v>
      </c>
      <c r="F44" s="18">
        <v>200</v>
      </c>
      <c r="G44" s="22">
        <f>G45</f>
        <v>176.09</v>
      </c>
      <c r="H44" s="22"/>
      <c r="I44" s="23"/>
    </row>
    <row r="45" spans="1:9" ht="36">
      <c r="A45" s="37" t="s">
        <v>31</v>
      </c>
      <c r="B45" s="18">
        <v>650</v>
      </c>
      <c r="C45" s="19">
        <v>1</v>
      </c>
      <c r="D45" s="20">
        <v>13</v>
      </c>
      <c r="E45" s="21" t="s">
        <v>45</v>
      </c>
      <c r="F45" s="18">
        <v>240</v>
      </c>
      <c r="G45" s="22">
        <v>176.09</v>
      </c>
      <c r="H45" s="22"/>
      <c r="I45" s="23"/>
    </row>
    <row r="46" spans="1:9" ht="12.75">
      <c r="A46" s="37" t="s">
        <v>20</v>
      </c>
      <c r="B46" s="18">
        <v>650</v>
      </c>
      <c r="C46" s="19">
        <v>1</v>
      </c>
      <c r="D46" s="20">
        <v>13</v>
      </c>
      <c r="E46" s="21" t="s">
        <v>45</v>
      </c>
      <c r="F46" s="18">
        <v>800</v>
      </c>
      <c r="G46" s="22">
        <f>G47</f>
        <v>34.49</v>
      </c>
      <c r="H46" s="22"/>
      <c r="I46" s="23"/>
    </row>
    <row r="47" spans="1:9" ht="12.75">
      <c r="A47" s="37" t="s">
        <v>21</v>
      </c>
      <c r="B47" s="18">
        <v>650</v>
      </c>
      <c r="C47" s="19">
        <v>1</v>
      </c>
      <c r="D47" s="20">
        <v>13</v>
      </c>
      <c r="E47" s="21" t="s">
        <v>45</v>
      </c>
      <c r="F47" s="18">
        <v>850</v>
      </c>
      <c r="G47" s="22">
        <v>34.49</v>
      </c>
      <c r="H47" s="22"/>
      <c r="I47" s="23"/>
    </row>
    <row r="48" spans="1:9" ht="12.75">
      <c r="A48" s="37" t="s">
        <v>81</v>
      </c>
      <c r="B48" s="18">
        <v>650</v>
      </c>
      <c r="C48" s="19">
        <v>1</v>
      </c>
      <c r="D48" s="20">
        <v>13</v>
      </c>
      <c r="E48" s="21" t="s">
        <v>41</v>
      </c>
      <c r="F48" s="18"/>
      <c r="G48" s="22">
        <f>G49+G51</f>
        <v>2128.82</v>
      </c>
      <c r="H48" s="22"/>
      <c r="I48" s="23"/>
    </row>
    <row r="49" spans="1:9" ht="36">
      <c r="A49" s="37" t="s">
        <v>74</v>
      </c>
      <c r="B49" s="18">
        <v>650</v>
      </c>
      <c r="C49" s="19">
        <v>1</v>
      </c>
      <c r="D49" s="20">
        <v>13</v>
      </c>
      <c r="E49" s="21" t="s">
        <v>41</v>
      </c>
      <c r="F49" s="18">
        <v>200</v>
      </c>
      <c r="G49" s="22">
        <f>G50</f>
        <v>2086.51</v>
      </c>
      <c r="H49" s="22"/>
      <c r="I49" s="23"/>
    </row>
    <row r="50" spans="1:9" ht="36">
      <c r="A50" s="37" t="s">
        <v>31</v>
      </c>
      <c r="B50" s="18">
        <v>650</v>
      </c>
      <c r="C50" s="19">
        <v>1</v>
      </c>
      <c r="D50" s="20">
        <v>13</v>
      </c>
      <c r="E50" s="21" t="s">
        <v>41</v>
      </c>
      <c r="F50" s="18">
        <v>240</v>
      </c>
      <c r="G50" s="22">
        <v>2086.51</v>
      </c>
      <c r="H50" s="22"/>
      <c r="I50" s="23"/>
    </row>
    <row r="51" spans="1:9" ht="12.75">
      <c r="A51" s="37" t="s">
        <v>82</v>
      </c>
      <c r="B51" s="18">
        <v>650</v>
      </c>
      <c r="C51" s="19">
        <v>1</v>
      </c>
      <c r="D51" s="20">
        <v>13</v>
      </c>
      <c r="E51" s="21" t="s">
        <v>41</v>
      </c>
      <c r="F51" s="18">
        <v>800</v>
      </c>
      <c r="G51" s="22">
        <f>G52</f>
        <v>42.31</v>
      </c>
      <c r="H51" s="22"/>
      <c r="I51" s="23"/>
    </row>
    <row r="52" spans="1:9" ht="12.75">
      <c r="A52" s="37" t="s">
        <v>21</v>
      </c>
      <c r="B52" s="18">
        <v>650</v>
      </c>
      <c r="C52" s="19">
        <v>1</v>
      </c>
      <c r="D52" s="20">
        <v>13</v>
      </c>
      <c r="E52" s="21" t="s">
        <v>41</v>
      </c>
      <c r="F52" s="18">
        <v>850</v>
      </c>
      <c r="G52" s="22">
        <v>42.31</v>
      </c>
      <c r="H52" s="22"/>
      <c r="I52" s="23"/>
    </row>
    <row r="53" spans="1:9" ht="41.25" customHeight="1">
      <c r="A53" s="58" t="s">
        <v>133</v>
      </c>
      <c r="B53" s="33" t="s">
        <v>67</v>
      </c>
      <c r="C53" s="60">
        <v>1</v>
      </c>
      <c r="D53" s="61">
        <v>13</v>
      </c>
      <c r="E53" s="85" t="s">
        <v>40</v>
      </c>
      <c r="F53" s="85"/>
      <c r="G53" s="22">
        <f>G54</f>
        <v>20</v>
      </c>
      <c r="H53" s="22"/>
      <c r="I53" s="23"/>
    </row>
    <row r="54" spans="1:9" ht="76.5">
      <c r="A54" s="59" t="s">
        <v>142</v>
      </c>
      <c r="B54" s="33" t="s">
        <v>67</v>
      </c>
      <c r="C54" s="60">
        <v>1</v>
      </c>
      <c r="D54" s="61">
        <v>13</v>
      </c>
      <c r="E54" s="85" t="s">
        <v>127</v>
      </c>
      <c r="F54" s="85"/>
      <c r="G54" s="22">
        <f>G55</f>
        <v>20</v>
      </c>
      <c r="H54" s="22"/>
      <c r="I54" s="23"/>
    </row>
    <row r="55" spans="1:9" ht="38.25">
      <c r="A55" s="59" t="s">
        <v>74</v>
      </c>
      <c r="B55" s="33" t="s">
        <v>67</v>
      </c>
      <c r="C55" s="60">
        <v>1</v>
      </c>
      <c r="D55" s="61">
        <v>13</v>
      </c>
      <c r="E55" s="85" t="s">
        <v>128</v>
      </c>
      <c r="F55" s="85">
        <v>200</v>
      </c>
      <c r="G55" s="22">
        <f>G56</f>
        <v>20</v>
      </c>
      <c r="H55" s="22"/>
      <c r="I55" s="23"/>
    </row>
    <row r="56" spans="1:9" ht="38.25">
      <c r="A56" s="59" t="s">
        <v>31</v>
      </c>
      <c r="B56" s="33" t="s">
        <v>67</v>
      </c>
      <c r="C56" s="60">
        <v>1</v>
      </c>
      <c r="D56" s="61">
        <v>13</v>
      </c>
      <c r="E56" s="85" t="s">
        <v>128</v>
      </c>
      <c r="F56" s="85">
        <v>240</v>
      </c>
      <c r="G56" s="22">
        <v>20</v>
      </c>
      <c r="H56" s="22"/>
      <c r="I56" s="23"/>
    </row>
    <row r="57" spans="1:9" ht="12.75">
      <c r="A57" s="37" t="s">
        <v>13</v>
      </c>
      <c r="B57" s="18">
        <v>650</v>
      </c>
      <c r="C57" s="19">
        <v>2</v>
      </c>
      <c r="D57" s="20">
        <v>0</v>
      </c>
      <c r="E57" s="21"/>
      <c r="F57" s="18"/>
      <c r="G57" s="22">
        <f>G58</f>
        <v>246.9</v>
      </c>
      <c r="H57" s="22">
        <f>H58</f>
        <v>246.9</v>
      </c>
      <c r="I57" s="22">
        <f>I58</f>
        <v>246.9</v>
      </c>
    </row>
    <row r="58" spans="1:9" ht="24">
      <c r="A58" s="36" t="s">
        <v>23</v>
      </c>
      <c r="B58" s="16">
        <v>650</v>
      </c>
      <c r="C58" s="76">
        <v>2</v>
      </c>
      <c r="D58" s="77">
        <v>3</v>
      </c>
      <c r="E58" s="78"/>
      <c r="F58" s="16"/>
      <c r="G58" s="17">
        <f aca="true" t="shared" si="0" ref="G58:I60">G59</f>
        <v>246.9</v>
      </c>
      <c r="H58" s="17">
        <f t="shared" si="0"/>
        <v>246.9</v>
      </c>
      <c r="I58" s="17">
        <f t="shared" si="0"/>
        <v>246.9</v>
      </c>
    </row>
    <row r="59" spans="1:9" ht="25.5">
      <c r="A59" s="62" t="s">
        <v>35</v>
      </c>
      <c r="B59" s="55">
        <v>650</v>
      </c>
      <c r="C59" s="63" t="s">
        <v>14</v>
      </c>
      <c r="D59" s="63" t="s">
        <v>57</v>
      </c>
      <c r="E59" s="88" t="s">
        <v>36</v>
      </c>
      <c r="F59" s="88"/>
      <c r="G59" s="22">
        <f t="shared" si="0"/>
        <v>246.9</v>
      </c>
      <c r="H59" s="22">
        <f t="shared" si="0"/>
        <v>246.9</v>
      </c>
      <c r="I59" s="22">
        <f t="shared" si="0"/>
        <v>246.9</v>
      </c>
    </row>
    <row r="60" spans="1:9" ht="46.5" customHeight="1">
      <c r="A60" s="83" t="s">
        <v>91</v>
      </c>
      <c r="B60" s="56">
        <v>650</v>
      </c>
      <c r="C60" s="63" t="s">
        <v>14</v>
      </c>
      <c r="D60" s="63" t="s">
        <v>57</v>
      </c>
      <c r="E60" s="89" t="s">
        <v>37</v>
      </c>
      <c r="F60" s="88"/>
      <c r="G60" s="22">
        <f>G61</f>
        <v>246.9</v>
      </c>
      <c r="H60" s="22">
        <f t="shared" si="0"/>
        <v>246.9</v>
      </c>
      <c r="I60" s="22">
        <f t="shared" si="0"/>
        <v>246.9</v>
      </c>
    </row>
    <row r="61" spans="1:9" ht="40.5" customHeight="1">
      <c r="A61" s="83" t="s">
        <v>115</v>
      </c>
      <c r="B61" s="56">
        <v>650</v>
      </c>
      <c r="C61" s="63" t="s">
        <v>14</v>
      </c>
      <c r="D61" s="63" t="s">
        <v>57</v>
      </c>
      <c r="E61" s="87" t="s">
        <v>116</v>
      </c>
      <c r="F61" s="88"/>
      <c r="G61" s="22">
        <f>G62+G64</f>
        <v>246.9</v>
      </c>
      <c r="H61" s="22">
        <f>H62+H64</f>
        <v>246.9</v>
      </c>
      <c r="I61" s="22">
        <f>I62+I64</f>
        <v>246.9</v>
      </c>
    </row>
    <row r="62" spans="1:9" ht="78.75" customHeight="1">
      <c r="A62" s="82" t="s">
        <v>18</v>
      </c>
      <c r="B62" s="56">
        <v>650</v>
      </c>
      <c r="C62" s="63" t="s">
        <v>14</v>
      </c>
      <c r="D62" s="63" t="s">
        <v>57</v>
      </c>
      <c r="E62" s="87" t="s">
        <v>116</v>
      </c>
      <c r="F62" s="88" t="s">
        <v>89</v>
      </c>
      <c r="G62" s="22">
        <f>G63</f>
        <v>236.9</v>
      </c>
      <c r="H62" s="22">
        <f>H63</f>
        <v>236.9</v>
      </c>
      <c r="I62" s="22">
        <f>I63</f>
        <v>236.9</v>
      </c>
    </row>
    <row r="63" spans="1:9" ht="25.5">
      <c r="A63" s="57" t="s">
        <v>19</v>
      </c>
      <c r="B63" s="56">
        <v>650</v>
      </c>
      <c r="C63" s="63" t="s">
        <v>14</v>
      </c>
      <c r="D63" s="63" t="s">
        <v>57</v>
      </c>
      <c r="E63" s="87" t="s">
        <v>116</v>
      </c>
      <c r="F63" s="88" t="s">
        <v>90</v>
      </c>
      <c r="G63" s="22">
        <v>236.9</v>
      </c>
      <c r="H63" s="22">
        <v>236.9</v>
      </c>
      <c r="I63" s="22">
        <v>236.9</v>
      </c>
    </row>
    <row r="64" spans="1:9" ht="38.25">
      <c r="A64" s="59" t="s">
        <v>74</v>
      </c>
      <c r="B64" s="56">
        <v>650</v>
      </c>
      <c r="C64" s="64">
        <v>2</v>
      </c>
      <c r="D64" s="65">
        <v>3</v>
      </c>
      <c r="E64" s="87" t="s">
        <v>116</v>
      </c>
      <c r="F64" s="85">
        <v>200</v>
      </c>
      <c r="G64" s="22">
        <f>G65</f>
        <v>10</v>
      </c>
      <c r="H64" s="22">
        <f>H65</f>
        <v>10</v>
      </c>
      <c r="I64" s="22">
        <f>I65</f>
        <v>10</v>
      </c>
    </row>
    <row r="65" spans="1:9" ht="38.25">
      <c r="A65" s="59" t="s">
        <v>31</v>
      </c>
      <c r="B65" s="56">
        <v>650</v>
      </c>
      <c r="C65" s="64">
        <v>2</v>
      </c>
      <c r="D65" s="65">
        <v>3</v>
      </c>
      <c r="E65" s="87" t="s">
        <v>116</v>
      </c>
      <c r="F65" s="85">
        <v>240</v>
      </c>
      <c r="G65" s="22">
        <v>10</v>
      </c>
      <c r="H65" s="22">
        <v>10</v>
      </c>
      <c r="I65" s="23">
        <v>10</v>
      </c>
    </row>
    <row r="66" spans="1:9" ht="24">
      <c r="A66" s="36" t="s">
        <v>17</v>
      </c>
      <c r="B66" s="16">
        <v>650</v>
      </c>
      <c r="C66" s="76">
        <v>3</v>
      </c>
      <c r="D66" s="77">
        <v>0</v>
      </c>
      <c r="E66" s="16"/>
      <c r="F66" s="16"/>
      <c r="G66" s="17">
        <f>G67+G78+G84</f>
        <v>427</v>
      </c>
      <c r="H66" s="17">
        <f>H67+H78+H84</f>
        <v>98</v>
      </c>
      <c r="I66" s="17">
        <f>I67+I78</f>
        <v>39.5</v>
      </c>
    </row>
    <row r="67" spans="1:9" ht="12.75">
      <c r="A67" s="41" t="s">
        <v>24</v>
      </c>
      <c r="B67" s="18">
        <v>650</v>
      </c>
      <c r="C67" s="19">
        <v>3</v>
      </c>
      <c r="D67" s="20">
        <v>4</v>
      </c>
      <c r="E67" s="18"/>
      <c r="F67" s="18"/>
      <c r="G67" s="22">
        <f aca="true" t="shared" si="1" ref="G67:I68">G68</f>
        <v>39.5</v>
      </c>
      <c r="H67" s="22">
        <f t="shared" si="1"/>
        <v>39.5</v>
      </c>
      <c r="I67" s="22">
        <f t="shared" si="1"/>
        <v>39.5</v>
      </c>
    </row>
    <row r="68" spans="1:9" ht="38.25" customHeight="1">
      <c r="A68" s="58" t="s">
        <v>35</v>
      </c>
      <c r="B68" s="18">
        <v>650</v>
      </c>
      <c r="C68" s="60">
        <v>3</v>
      </c>
      <c r="D68" s="61">
        <v>4</v>
      </c>
      <c r="E68" s="89" t="s">
        <v>36</v>
      </c>
      <c r="F68" s="85"/>
      <c r="G68" s="22">
        <f t="shared" si="1"/>
        <v>39.5</v>
      </c>
      <c r="H68" s="22">
        <f t="shared" si="1"/>
        <v>39.5</v>
      </c>
      <c r="I68" s="22">
        <f t="shared" si="1"/>
        <v>39.5</v>
      </c>
    </row>
    <row r="69" spans="1:9" ht="37.5" customHeight="1">
      <c r="A69" s="94" t="s">
        <v>134</v>
      </c>
      <c r="B69" s="18">
        <v>650</v>
      </c>
      <c r="C69" s="60">
        <v>3</v>
      </c>
      <c r="D69" s="61">
        <v>4</v>
      </c>
      <c r="E69" s="89" t="s">
        <v>37</v>
      </c>
      <c r="F69" s="85"/>
      <c r="G69" s="22">
        <f>G70+G75</f>
        <v>39.5</v>
      </c>
      <c r="H69" s="22">
        <f>H70+H75</f>
        <v>39.5</v>
      </c>
      <c r="I69" s="22">
        <f>I70+I75</f>
        <v>39.5</v>
      </c>
    </row>
    <row r="70" spans="1:9" ht="53.25" customHeight="1">
      <c r="A70" s="95" t="s">
        <v>135</v>
      </c>
      <c r="B70" s="18">
        <v>650</v>
      </c>
      <c r="C70" s="60">
        <v>3</v>
      </c>
      <c r="D70" s="61">
        <v>4</v>
      </c>
      <c r="E70" s="90" t="s">
        <v>92</v>
      </c>
      <c r="F70" s="85"/>
      <c r="G70" s="22">
        <f>G71+G73</f>
        <v>30.200000000000003</v>
      </c>
      <c r="H70" s="22">
        <f>H71+H73</f>
        <v>30.200000000000003</v>
      </c>
      <c r="I70" s="22">
        <f>I71+I73</f>
        <v>30.200000000000003</v>
      </c>
    </row>
    <row r="71" spans="1:9" ht="74.25" customHeight="1">
      <c r="A71" s="66" t="s">
        <v>18</v>
      </c>
      <c r="B71" s="18">
        <v>650</v>
      </c>
      <c r="C71" s="60">
        <v>3</v>
      </c>
      <c r="D71" s="61">
        <v>4</v>
      </c>
      <c r="E71" s="90" t="s">
        <v>92</v>
      </c>
      <c r="F71" s="85">
        <v>100</v>
      </c>
      <c r="G71" s="22">
        <f>G72</f>
        <v>24.3</v>
      </c>
      <c r="H71" s="22">
        <f>H72</f>
        <v>24.3</v>
      </c>
      <c r="I71" s="22">
        <f>I72</f>
        <v>24.3</v>
      </c>
    </row>
    <row r="72" spans="1:9" ht="25.5">
      <c r="A72" s="58" t="s">
        <v>19</v>
      </c>
      <c r="B72" s="18">
        <v>650</v>
      </c>
      <c r="C72" s="60">
        <v>3</v>
      </c>
      <c r="D72" s="61">
        <v>4</v>
      </c>
      <c r="E72" s="90" t="s">
        <v>92</v>
      </c>
      <c r="F72" s="85">
        <v>120</v>
      </c>
      <c r="G72" s="22">
        <v>24.3</v>
      </c>
      <c r="H72" s="22">
        <v>24.3</v>
      </c>
      <c r="I72" s="22">
        <v>24.3</v>
      </c>
    </row>
    <row r="73" spans="1:9" ht="38.25">
      <c r="A73" s="58" t="s">
        <v>74</v>
      </c>
      <c r="B73" s="18">
        <v>650</v>
      </c>
      <c r="C73" s="60">
        <v>3</v>
      </c>
      <c r="D73" s="61">
        <v>4</v>
      </c>
      <c r="E73" s="90" t="s">
        <v>92</v>
      </c>
      <c r="F73" s="85">
        <v>200</v>
      </c>
      <c r="G73" s="22">
        <f>G74</f>
        <v>5.9</v>
      </c>
      <c r="H73" s="22">
        <f>H74</f>
        <v>5.9</v>
      </c>
      <c r="I73" s="22">
        <f>I74</f>
        <v>5.9</v>
      </c>
    </row>
    <row r="74" spans="1:9" ht="38.25">
      <c r="A74" s="58" t="s">
        <v>31</v>
      </c>
      <c r="B74" s="18">
        <v>650</v>
      </c>
      <c r="C74" s="60">
        <v>3</v>
      </c>
      <c r="D74" s="61">
        <v>4</v>
      </c>
      <c r="E74" s="90" t="s">
        <v>92</v>
      </c>
      <c r="F74" s="85">
        <v>240</v>
      </c>
      <c r="G74" s="22">
        <v>5.9</v>
      </c>
      <c r="H74" s="22">
        <v>5.9</v>
      </c>
      <c r="I74" s="22">
        <v>5.9</v>
      </c>
    </row>
    <row r="75" spans="1:9" ht="63.75">
      <c r="A75" s="95" t="s">
        <v>136</v>
      </c>
      <c r="B75" s="18">
        <v>650</v>
      </c>
      <c r="C75" s="19">
        <v>3</v>
      </c>
      <c r="D75" s="20">
        <v>4</v>
      </c>
      <c r="E75" s="91" t="s">
        <v>110</v>
      </c>
      <c r="F75" s="18"/>
      <c r="G75" s="22">
        <f aca="true" t="shared" si="2" ref="G75:I76">G76</f>
        <v>9.3</v>
      </c>
      <c r="H75" s="22">
        <f t="shared" si="2"/>
        <v>9.3</v>
      </c>
      <c r="I75" s="22">
        <f t="shared" si="2"/>
        <v>9.3</v>
      </c>
    </row>
    <row r="76" spans="1:9" ht="76.5">
      <c r="A76" s="66" t="s">
        <v>18</v>
      </c>
      <c r="B76" s="18">
        <v>650</v>
      </c>
      <c r="C76" s="19">
        <v>3</v>
      </c>
      <c r="D76" s="20">
        <v>4</v>
      </c>
      <c r="E76" s="91" t="s">
        <v>110</v>
      </c>
      <c r="F76" s="18">
        <v>100</v>
      </c>
      <c r="G76" s="22">
        <f t="shared" si="2"/>
        <v>9.3</v>
      </c>
      <c r="H76" s="22">
        <f t="shared" si="2"/>
        <v>9.3</v>
      </c>
      <c r="I76" s="22">
        <f t="shared" si="2"/>
        <v>9.3</v>
      </c>
    </row>
    <row r="77" spans="1:9" ht="25.5">
      <c r="A77" s="58" t="s">
        <v>19</v>
      </c>
      <c r="B77" s="18">
        <v>650</v>
      </c>
      <c r="C77" s="19">
        <v>3</v>
      </c>
      <c r="D77" s="20">
        <v>4</v>
      </c>
      <c r="E77" s="91" t="s">
        <v>110</v>
      </c>
      <c r="F77" s="18">
        <v>120</v>
      </c>
      <c r="G77" s="22">
        <v>9.3</v>
      </c>
      <c r="H77" s="22">
        <v>9.3</v>
      </c>
      <c r="I77" s="22">
        <v>9.3</v>
      </c>
    </row>
    <row r="78" spans="1:9" ht="42" customHeight="1">
      <c r="A78" s="37" t="s">
        <v>122</v>
      </c>
      <c r="B78" s="18">
        <v>650</v>
      </c>
      <c r="C78" s="19">
        <v>3</v>
      </c>
      <c r="D78" s="20">
        <v>10</v>
      </c>
      <c r="E78" s="18"/>
      <c r="F78" s="18"/>
      <c r="G78" s="22">
        <f>G79</f>
        <v>329</v>
      </c>
      <c r="H78" s="23"/>
      <c r="I78" s="23"/>
    </row>
    <row r="79" spans="1:9" ht="18" customHeight="1">
      <c r="A79" s="40" t="s">
        <v>35</v>
      </c>
      <c r="B79" s="24">
        <v>650</v>
      </c>
      <c r="C79" s="25">
        <v>3</v>
      </c>
      <c r="D79" s="26">
        <v>10</v>
      </c>
      <c r="E79" s="27" t="s">
        <v>36</v>
      </c>
      <c r="F79" s="18"/>
      <c r="G79" s="22">
        <f>G80</f>
        <v>329</v>
      </c>
      <c r="H79" s="23"/>
      <c r="I79" s="23"/>
    </row>
    <row r="80" spans="1:9" ht="61.5" customHeight="1">
      <c r="A80" s="58" t="s">
        <v>141</v>
      </c>
      <c r="B80" s="18">
        <v>650</v>
      </c>
      <c r="C80" s="19">
        <v>3</v>
      </c>
      <c r="D80" s="20">
        <v>10</v>
      </c>
      <c r="E80" s="18" t="s">
        <v>46</v>
      </c>
      <c r="F80" s="18"/>
      <c r="G80" s="22">
        <f>G81</f>
        <v>329</v>
      </c>
      <c r="H80" s="23"/>
      <c r="I80" s="23"/>
    </row>
    <row r="81" spans="1:9" ht="24">
      <c r="A81" s="58" t="s">
        <v>81</v>
      </c>
      <c r="B81" s="18">
        <v>650</v>
      </c>
      <c r="C81" s="19">
        <v>3</v>
      </c>
      <c r="D81" s="20">
        <v>10</v>
      </c>
      <c r="E81" s="18" t="s">
        <v>129</v>
      </c>
      <c r="F81" s="18"/>
      <c r="G81" s="22">
        <f>G82</f>
        <v>329</v>
      </c>
      <c r="H81" s="23"/>
      <c r="I81" s="23"/>
    </row>
    <row r="82" spans="1:9" ht="36">
      <c r="A82" s="37" t="s">
        <v>74</v>
      </c>
      <c r="B82" s="18">
        <v>650</v>
      </c>
      <c r="C82" s="19">
        <v>3</v>
      </c>
      <c r="D82" s="20">
        <v>10</v>
      </c>
      <c r="E82" s="18" t="s">
        <v>129</v>
      </c>
      <c r="F82" s="18">
        <v>200</v>
      </c>
      <c r="G82" s="22">
        <f>G83</f>
        <v>329</v>
      </c>
      <c r="H82" s="23"/>
      <c r="I82" s="23"/>
    </row>
    <row r="83" spans="1:9" ht="41.25" customHeight="1">
      <c r="A83" s="47" t="s">
        <v>31</v>
      </c>
      <c r="B83" s="18">
        <v>650</v>
      </c>
      <c r="C83" s="19">
        <v>3</v>
      </c>
      <c r="D83" s="20">
        <v>10</v>
      </c>
      <c r="E83" s="18" t="s">
        <v>129</v>
      </c>
      <c r="F83" s="18">
        <v>240</v>
      </c>
      <c r="G83" s="22">
        <v>329</v>
      </c>
      <c r="H83" s="23"/>
      <c r="I83" s="23"/>
    </row>
    <row r="84" spans="1:9" ht="36">
      <c r="A84" s="48" t="s">
        <v>56</v>
      </c>
      <c r="B84" s="18">
        <v>650</v>
      </c>
      <c r="C84" s="15" t="s">
        <v>57</v>
      </c>
      <c r="D84" s="20">
        <v>14</v>
      </c>
      <c r="E84" s="15"/>
      <c r="F84" s="18"/>
      <c r="G84" s="22">
        <f aca="true" t="shared" si="3" ref="G84:H88">G85</f>
        <v>58.5</v>
      </c>
      <c r="H84" s="23">
        <f t="shared" si="3"/>
        <v>58.5</v>
      </c>
      <c r="I84" s="23"/>
    </row>
    <row r="85" spans="1:9" ht="83.25" customHeight="1">
      <c r="A85" s="99" t="s">
        <v>148</v>
      </c>
      <c r="B85" s="18">
        <v>650</v>
      </c>
      <c r="C85" s="28">
        <v>3</v>
      </c>
      <c r="D85" s="20">
        <v>14</v>
      </c>
      <c r="E85" s="29" t="s">
        <v>97</v>
      </c>
      <c r="F85" s="18"/>
      <c r="G85" s="22">
        <f t="shared" si="3"/>
        <v>58.5</v>
      </c>
      <c r="H85" s="23">
        <f t="shared" si="3"/>
        <v>58.5</v>
      </c>
      <c r="I85" s="23"/>
    </row>
    <row r="86" spans="1:9" ht="40.5" customHeight="1">
      <c r="A86" s="39" t="s">
        <v>78</v>
      </c>
      <c r="B86" s="18">
        <v>650</v>
      </c>
      <c r="C86" s="28">
        <v>3</v>
      </c>
      <c r="D86" s="20">
        <v>14</v>
      </c>
      <c r="E86" s="29" t="s">
        <v>98</v>
      </c>
      <c r="F86" s="18"/>
      <c r="G86" s="22">
        <f t="shared" si="3"/>
        <v>58.5</v>
      </c>
      <c r="H86" s="23">
        <f t="shared" si="3"/>
        <v>58.5</v>
      </c>
      <c r="I86" s="23"/>
    </row>
    <row r="87" spans="1:9" ht="53.25" customHeight="1">
      <c r="A87" s="49" t="s">
        <v>84</v>
      </c>
      <c r="B87" s="18">
        <v>650</v>
      </c>
      <c r="C87" s="28">
        <v>3</v>
      </c>
      <c r="D87" s="20">
        <v>14</v>
      </c>
      <c r="E87" s="29" t="s">
        <v>99</v>
      </c>
      <c r="F87" s="18"/>
      <c r="G87" s="22">
        <f>G88</f>
        <v>58.5</v>
      </c>
      <c r="H87" s="23">
        <f t="shared" si="3"/>
        <v>58.5</v>
      </c>
      <c r="I87" s="23"/>
    </row>
    <row r="88" spans="1:9" ht="24">
      <c r="A88" s="48" t="s">
        <v>79</v>
      </c>
      <c r="B88" s="18">
        <v>650</v>
      </c>
      <c r="C88" s="28">
        <v>3</v>
      </c>
      <c r="D88" s="28">
        <v>14</v>
      </c>
      <c r="E88" s="29" t="s">
        <v>100</v>
      </c>
      <c r="F88" s="30" t="s">
        <v>58</v>
      </c>
      <c r="G88" s="22">
        <f t="shared" si="3"/>
        <v>58.5</v>
      </c>
      <c r="H88" s="23">
        <f t="shared" si="3"/>
        <v>58.5</v>
      </c>
      <c r="I88" s="23"/>
    </row>
    <row r="89" spans="1:9" ht="72">
      <c r="A89" s="37" t="s">
        <v>18</v>
      </c>
      <c r="B89" s="18">
        <v>650</v>
      </c>
      <c r="C89" s="28">
        <v>3</v>
      </c>
      <c r="D89" s="28">
        <v>14</v>
      </c>
      <c r="E89" s="29" t="s">
        <v>100</v>
      </c>
      <c r="F89" s="30">
        <v>100</v>
      </c>
      <c r="G89" s="22">
        <f>G90</f>
        <v>58.5</v>
      </c>
      <c r="H89" s="23">
        <f>H90</f>
        <v>58.5</v>
      </c>
      <c r="I89" s="23"/>
    </row>
    <row r="90" spans="1:9" ht="24">
      <c r="A90" s="37" t="s">
        <v>19</v>
      </c>
      <c r="B90" s="18">
        <v>650</v>
      </c>
      <c r="C90" s="28">
        <v>3</v>
      </c>
      <c r="D90" s="28">
        <v>14</v>
      </c>
      <c r="E90" s="29" t="s">
        <v>100</v>
      </c>
      <c r="F90" s="31">
        <v>120</v>
      </c>
      <c r="G90" s="22">
        <v>58.5</v>
      </c>
      <c r="H90" s="23">
        <v>58.5</v>
      </c>
      <c r="I90" s="23"/>
    </row>
    <row r="91" spans="1:9" ht="12.75">
      <c r="A91" s="36" t="s">
        <v>59</v>
      </c>
      <c r="B91" s="16">
        <v>650</v>
      </c>
      <c r="C91" s="76">
        <v>4</v>
      </c>
      <c r="D91" s="77">
        <v>0</v>
      </c>
      <c r="E91" s="78"/>
      <c r="F91" s="16"/>
      <c r="G91" s="17">
        <f>G104+G113+G92+G98</f>
        <v>7544.799999999999</v>
      </c>
      <c r="H91" s="17"/>
      <c r="I91" s="17"/>
    </row>
    <row r="92" spans="1:9" ht="12.75">
      <c r="A92" s="50" t="s">
        <v>83</v>
      </c>
      <c r="B92" s="18">
        <v>650</v>
      </c>
      <c r="C92" s="19">
        <v>4</v>
      </c>
      <c r="D92" s="20">
        <v>1</v>
      </c>
      <c r="E92" s="29"/>
      <c r="F92" s="31"/>
      <c r="G92" s="22">
        <f>G93</f>
        <v>945.7</v>
      </c>
      <c r="H92" s="22"/>
      <c r="I92" s="22"/>
    </row>
    <row r="93" spans="1:9" ht="25.5">
      <c r="A93" s="68" t="s">
        <v>35</v>
      </c>
      <c r="B93" s="18">
        <v>650</v>
      </c>
      <c r="C93" s="70">
        <v>4</v>
      </c>
      <c r="D93" s="71" t="s">
        <v>27</v>
      </c>
      <c r="E93" s="92" t="s">
        <v>36</v>
      </c>
      <c r="F93" s="87"/>
      <c r="G93" s="22">
        <f>G94</f>
        <v>945.7</v>
      </c>
      <c r="H93" s="22"/>
      <c r="I93" s="22"/>
    </row>
    <row r="94" spans="1:9" ht="38.25">
      <c r="A94" s="69" t="s">
        <v>103</v>
      </c>
      <c r="B94" s="18">
        <v>650</v>
      </c>
      <c r="C94" s="70">
        <v>4</v>
      </c>
      <c r="D94" s="71" t="s">
        <v>27</v>
      </c>
      <c r="E94" s="92" t="s">
        <v>113</v>
      </c>
      <c r="F94" s="87"/>
      <c r="G94" s="22">
        <v>945.7</v>
      </c>
      <c r="H94" s="22"/>
      <c r="I94" s="22"/>
    </row>
    <row r="95" spans="1:9" ht="25.5">
      <c r="A95" s="82" t="s">
        <v>112</v>
      </c>
      <c r="B95" s="18">
        <v>650</v>
      </c>
      <c r="C95" s="70">
        <v>4</v>
      </c>
      <c r="D95" s="71" t="s">
        <v>27</v>
      </c>
      <c r="E95" s="92" t="s">
        <v>114</v>
      </c>
      <c r="F95" s="87"/>
      <c r="G95" s="22">
        <f>G96</f>
        <v>945.7</v>
      </c>
      <c r="H95" s="22"/>
      <c r="I95" s="22"/>
    </row>
    <row r="96" spans="1:9" ht="12.75">
      <c r="A96" s="37" t="s">
        <v>82</v>
      </c>
      <c r="B96" s="18">
        <v>650</v>
      </c>
      <c r="C96" s="70">
        <v>4</v>
      </c>
      <c r="D96" s="71" t="s">
        <v>27</v>
      </c>
      <c r="E96" s="92" t="s">
        <v>114</v>
      </c>
      <c r="F96" s="87">
        <v>800</v>
      </c>
      <c r="G96" s="22">
        <f>G97</f>
        <v>945.7</v>
      </c>
      <c r="H96" s="22"/>
      <c r="I96" s="22"/>
    </row>
    <row r="97" spans="1:9" ht="63.75">
      <c r="A97" s="58" t="s">
        <v>144</v>
      </c>
      <c r="B97" s="18">
        <v>650</v>
      </c>
      <c r="C97" s="70">
        <v>4</v>
      </c>
      <c r="D97" s="71" t="s">
        <v>27</v>
      </c>
      <c r="E97" s="92" t="s">
        <v>114</v>
      </c>
      <c r="F97" s="87">
        <v>810</v>
      </c>
      <c r="G97" s="22">
        <v>945.7</v>
      </c>
      <c r="H97" s="22"/>
      <c r="I97" s="22"/>
    </row>
    <row r="98" spans="1:9" ht="12.75">
      <c r="A98" s="58" t="s">
        <v>162</v>
      </c>
      <c r="B98" s="18">
        <v>650</v>
      </c>
      <c r="C98" s="70">
        <v>4</v>
      </c>
      <c r="D98" s="71" t="s">
        <v>159</v>
      </c>
      <c r="E98" s="104"/>
      <c r="F98" s="105"/>
      <c r="G98" s="22">
        <f>G99</f>
        <v>283.66</v>
      </c>
      <c r="H98" s="22"/>
      <c r="I98" s="22"/>
    </row>
    <row r="99" spans="1:9" ht="25.5">
      <c r="A99" s="62" t="s">
        <v>35</v>
      </c>
      <c r="B99" s="18">
        <v>650</v>
      </c>
      <c r="C99" s="70">
        <v>4</v>
      </c>
      <c r="D99" s="71" t="s">
        <v>159</v>
      </c>
      <c r="E99" s="104" t="s">
        <v>36</v>
      </c>
      <c r="F99" s="105"/>
      <c r="G99" s="22">
        <f>G100</f>
        <v>283.66</v>
      </c>
      <c r="H99" s="22"/>
      <c r="I99" s="22"/>
    </row>
    <row r="100" spans="1:9" ht="38.25">
      <c r="A100" s="69" t="s">
        <v>103</v>
      </c>
      <c r="B100" s="18">
        <v>650</v>
      </c>
      <c r="C100" s="70">
        <v>4</v>
      </c>
      <c r="D100" s="71" t="s">
        <v>159</v>
      </c>
      <c r="E100" s="104" t="s">
        <v>160</v>
      </c>
      <c r="F100" s="105"/>
      <c r="G100" s="22">
        <f>G101</f>
        <v>283.66</v>
      </c>
      <c r="H100" s="22"/>
      <c r="I100" s="22"/>
    </row>
    <row r="101" spans="1:9" ht="51">
      <c r="A101" s="58" t="s">
        <v>163</v>
      </c>
      <c r="B101" s="18">
        <v>650</v>
      </c>
      <c r="C101" s="70">
        <v>4</v>
      </c>
      <c r="D101" s="71" t="s">
        <v>159</v>
      </c>
      <c r="E101" s="104" t="s">
        <v>161</v>
      </c>
      <c r="F101" s="105"/>
      <c r="G101" s="22">
        <f>G102</f>
        <v>283.66</v>
      </c>
      <c r="H101" s="22"/>
      <c r="I101" s="22"/>
    </row>
    <row r="102" spans="1:9" ht="38.25">
      <c r="A102" s="57" t="s">
        <v>74</v>
      </c>
      <c r="B102" s="18">
        <v>650</v>
      </c>
      <c r="C102" s="70">
        <v>4</v>
      </c>
      <c r="D102" s="71" t="s">
        <v>159</v>
      </c>
      <c r="E102" s="104" t="s">
        <v>161</v>
      </c>
      <c r="F102" s="105">
        <v>200</v>
      </c>
      <c r="G102" s="22">
        <f>G103</f>
        <v>283.66</v>
      </c>
      <c r="H102" s="22"/>
      <c r="I102" s="22"/>
    </row>
    <row r="103" spans="1:9" ht="38.25">
      <c r="A103" s="57" t="s">
        <v>31</v>
      </c>
      <c r="B103" s="18">
        <v>650</v>
      </c>
      <c r="C103" s="70">
        <v>4</v>
      </c>
      <c r="D103" s="71" t="s">
        <v>159</v>
      </c>
      <c r="E103" s="104" t="s">
        <v>161</v>
      </c>
      <c r="F103" s="105">
        <v>240</v>
      </c>
      <c r="G103" s="22">
        <v>283.66</v>
      </c>
      <c r="H103" s="22"/>
      <c r="I103" s="22"/>
    </row>
    <row r="104" spans="1:9" ht="12.75">
      <c r="A104" s="50" t="s">
        <v>132</v>
      </c>
      <c r="B104" s="18">
        <v>650</v>
      </c>
      <c r="C104" s="19">
        <v>4</v>
      </c>
      <c r="D104" s="20">
        <v>9</v>
      </c>
      <c r="E104" s="54"/>
      <c r="F104" s="31"/>
      <c r="G104" s="22">
        <f>G105+G110</f>
        <v>6015.44</v>
      </c>
      <c r="H104" s="22"/>
      <c r="I104" s="22"/>
    </row>
    <row r="105" spans="1:9" ht="41.25" customHeight="1">
      <c r="A105" s="96" t="s">
        <v>137</v>
      </c>
      <c r="B105" s="13" t="s">
        <v>67</v>
      </c>
      <c r="C105" s="73" t="s">
        <v>25</v>
      </c>
      <c r="D105" s="73" t="s">
        <v>26</v>
      </c>
      <c r="E105" s="87" t="s">
        <v>120</v>
      </c>
      <c r="F105" s="85"/>
      <c r="G105" s="22">
        <f>G106</f>
        <v>1030</v>
      </c>
      <c r="H105" s="22"/>
      <c r="I105" s="23"/>
    </row>
    <row r="106" spans="1:9" ht="38.25">
      <c r="A106" s="69" t="s">
        <v>138</v>
      </c>
      <c r="B106" s="13" t="s">
        <v>67</v>
      </c>
      <c r="C106" s="73" t="s">
        <v>25</v>
      </c>
      <c r="D106" s="73" t="s">
        <v>26</v>
      </c>
      <c r="E106" s="88" t="s">
        <v>139</v>
      </c>
      <c r="F106" s="85"/>
      <c r="G106" s="22">
        <f>G107</f>
        <v>1030</v>
      </c>
      <c r="H106" s="22"/>
      <c r="I106" s="22"/>
    </row>
    <row r="107" spans="1:9" ht="39" customHeight="1">
      <c r="A107" s="72" t="s">
        <v>101</v>
      </c>
      <c r="B107" s="13" t="s">
        <v>67</v>
      </c>
      <c r="C107" s="73" t="s">
        <v>25</v>
      </c>
      <c r="D107" s="73" t="s">
        <v>26</v>
      </c>
      <c r="E107" s="87" t="s">
        <v>130</v>
      </c>
      <c r="F107" s="85"/>
      <c r="G107" s="32">
        <f>G108</f>
        <v>1030</v>
      </c>
      <c r="H107" s="22"/>
      <c r="I107" s="22"/>
    </row>
    <row r="108" spans="1:9" ht="38.25">
      <c r="A108" s="57" t="s">
        <v>74</v>
      </c>
      <c r="B108" s="13" t="s">
        <v>67</v>
      </c>
      <c r="C108" s="73" t="s">
        <v>25</v>
      </c>
      <c r="D108" s="73" t="s">
        <v>26</v>
      </c>
      <c r="E108" s="87" t="s">
        <v>130</v>
      </c>
      <c r="F108" s="88" t="s">
        <v>87</v>
      </c>
      <c r="G108" s="22">
        <f>G109</f>
        <v>1030</v>
      </c>
      <c r="H108" s="22"/>
      <c r="I108" s="22"/>
    </row>
    <row r="109" spans="1:9" ht="38.25">
      <c r="A109" s="57" t="s">
        <v>31</v>
      </c>
      <c r="B109" s="13" t="s">
        <v>67</v>
      </c>
      <c r="C109" s="73" t="s">
        <v>25</v>
      </c>
      <c r="D109" s="73" t="s">
        <v>26</v>
      </c>
      <c r="E109" s="87" t="s">
        <v>130</v>
      </c>
      <c r="F109" s="88" t="s">
        <v>88</v>
      </c>
      <c r="G109" s="22">
        <v>1030</v>
      </c>
      <c r="H109" s="22"/>
      <c r="I109" s="22"/>
    </row>
    <row r="110" spans="1:9" ht="24">
      <c r="A110" s="37" t="s">
        <v>52</v>
      </c>
      <c r="B110" s="18">
        <v>650</v>
      </c>
      <c r="C110" s="25">
        <v>4</v>
      </c>
      <c r="D110" s="26">
        <v>9</v>
      </c>
      <c r="E110" s="18" t="s">
        <v>121</v>
      </c>
      <c r="F110" s="18"/>
      <c r="G110" s="22">
        <f>G111</f>
        <v>4985.44</v>
      </c>
      <c r="H110" s="22"/>
      <c r="I110" s="22"/>
    </row>
    <row r="111" spans="1:9" ht="36">
      <c r="A111" s="37" t="s">
        <v>74</v>
      </c>
      <c r="B111" s="18">
        <v>650</v>
      </c>
      <c r="C111" s="25">
        <v>4</v>
      </c>
      <c r="D111" s="26">
        <v>9</v>
      </c>
      <c r="E111" s="18" t="s">
        <v>121</v>
      </c>
      <c r="F111" s="18">
        <v>200</v>
      </c>
      <c r="G111" s="22">
        <f>G112</f>
        <v>4985.44</v>
      </c>
      <c r="H111" s="22"/>
      <c r="I111" s="22"/>
    </row>
    <row r="112" spans="1:9" ht="34.5" customHeight="1">
      <c r="A112" s="37" t="s">
        <v>28</v>
      </c>
      <c r="B112" s="18">
        <v>650</v>
      </c>
      <c r="C112" s="25">
        <v>4</v>
      </c>
      <c r="D112" s="26">
        <v>9</v>
      </c>
      <c r="E112" s="18" t="s">
        <v>121</v>
      </c>
      <c r="F112" s="18">
        <v>240</v>
      </c>
      <c r="G112" s="32">
        <v>4985.44</v>
      </c>
      <c r="H112" s="22"/>
      <c r="I112" s="22"/>
    </row>
    <row r="113" spans="1:9" ht="12.75">
      <c r="A113" s="37" t="s">
        <v>15</v>
      </c>
      <c r="B113" s="18">
        <v>650</v>
      </c>
      <c r="C113" s="19">
        <v>4</v>
      </c>
      <c r="D113" s="20">
        <v>10</v>
      </c>
      <c r="E113" s="21"/>
      <c r="F113" s="18"/>
      <c r="G113" s="22">
        <f>G114</f>
        <v>300</v>
      </c>
      <c r="H113" s="22"/>
      <c r="I113" s="23"/>
    </row>
    <row r="114" spans="1:9" ht="24">
      <c r="A114" s="40" t="s">
        <v>35</v>
      </c>
      <c r="B114" s="24">
        <v>650</v>
      </c>
      <c r="C114" s="25">
        <v>4</v>
      </c>
      <c r="D114" s="26">
        <v>10</v>
      </c>
      <c r="E114" s="21" t="s">
        <v>36</v>
      </c>
      <c r="F114" s="18"/>
      <c r="G114" s="22">
        <f>G115</f>
        <v>300</v>
      </c>
      <c r="H114" s="22"/>
      <c r="I114" s="23"/>
    </row>
    <row r="115" spans="1:9" ht="36">
      <c r="A115" s="37" t="s">
        <v>86</v>
      </c>
      <c r="B115" s="18">
        <v>650</v>
      </c>
      <c r="C115" s="19">
        <v>4</v>
      </c>
      <c r="D115" s="20">
        <v>10</v>
      </c>
      <c r="E115" s="21" t="s">
        <v>37</v>
      </c>
      <c r="F115" s="18"/>
      <c r="G115" s="22">
        <f>G116</f>
        <v>300</v>
      </c>
      <c r="H115" s="22"/>
      <c r="I115" s="23"/>
    </row>
    <row r="116" spans="1:9" ht="25.5">
      <c r="A116" s="82" t="s">
        <v>111</v>
      </c>
      <c r="B116" s="18">
        <v>650</v>
      </c>
      <c r="C116" s="19">
        <v>4</v>
      </c>
      <c r="D116" s="20">
        <v>10</v>
      </c>
      <c r="E116" s="21" t="s">
        <v>45</v>
      </c>
      <c r="F116" s="18"/>
      <c r="G116" s="22">
        <f>G117</f>
        <v>300</v>
      </c>
      <c r="H116" s="22"/>
      <c r="I116" s="23"/>
    </row>
    <row r="117" spans="1:9" ht="36">
      <c r="A117" s="37" t="s">
        <v>74</v>
      </c>
      <c r="B117" s="18">
        <v>650</v>
      </c>
      <c r="C117" s="19">
        <v>4</v>
      </c>
      <c r="D117" s="20">
        <v>10</v>
      </c>
      <c r="E117" s="21" t="s">
        <v>45</v>
      </c>
      <c r="F117" s="18">
        <v>200</v>
      </c>
      <c r="G117" s="22">
        <f>G118</f>
        <v>300</v>
      </c>
      <c r="H117" s="22"/>
      <c r="I117" s="23"/>
    </row>
    <row r="118" spans="1:9" ht="36">
      <c r="A118" s="37" t="s">
        <v>31</v>
      </c>
      <c r="B118" s="18">
        <v>650</v>
      </c>
      <c r="C118" s="19">
        <v>4</v>
      </c>
      <c r="D118" s="20">
        <v>10</v>
      </c>
      <c r="E118" s="21" t="s">
        <v>45</v>
      </c>
      <c r="F118" s="18">
        <v>240</v>
      </c>
      <c r="G118" s="22">
        <v>300</v>
      </c>
      <c r="H118" s="22"/>
      <c r="I118" s="23"/>
    </row>
    <row r="119" spans="1:9" ht="12.75">
      <c r="A119" s="36" t="s">
        <v>12</v>
      </c>
      <c r="B119" s="16">
        <v>650</v>
      </c>
      <c r="C119" s="76">
        <v>5</v>
      </c>
      <c r="D119" s="77">
        <v>0</v>
      </c>
      <c r="E119" s="16"/>
      <c r="F119" s="16"/>
      <c r="G119" s="17">
        <f>G120+G138+G132</f>
        <v>5218.67</v>
      </c>
      <c r="H119" s="17">
        <f>H120+H132+H138</f>
        <v>0</v>
      </c>
      <c r="I119" s="17"/>
    </row>
    <row r="120" spans="1:9" ht="12.75">
      <c r="A120" s="37" t="s">
        <v>11</v>
      </c>
      <c r="B120" s="18">
        <v>650</v>
      </c>
      <c r="C120" s="19">
        <v>5</v>
      </c>
      <c r="D120" s="20">
        <v>1</v>
      </c>
      <c r="E120" s="53"/>
      <c r="F120" s="18"/>
      <c r="G120" s="22">
        <f>G121</f>
        <v>1770.4</v>
      </c>
      <c r="H120" s="22"/>
      <c r="I120" s="22"/>
    </row>
    <row r="121" spans="1:9" ht="25.5">
      <c r="A121" s="62" t="s">
        <v>35</v>
      </c>
      <c r="B121" s="24">
        <v>650</v>
      </c>
      <c r="C121" s="25">
        <v>5</v>
      </c>
      <c r="D121" s="26">
        <v>1</v>
      </c>
      <c r="E121" s="85" t="s">
        <v>36</v>
      </c>
      <c r="F121" s="85"/>
      <c r="G121" s="22">
        <f>G122</f>
        <v>1770.4</v>
      </c>
      <c r="H121" s="22"/>
      <c r="I121" s="23"/>
    </row>
    <row r="122" spans="1:9" ht="38.25">
      <c r="A122" s="74" t="s">
        <v>104</v>
      </c>
      <c r="B122" s="18">
        <v>650</v>
      </c>
      <c r="C122" s="19">
        <v>5</v>
      </c>
      <c r="D122" s="20">
        <v>1</v>
      </c>
      <c r="E122" s="85" t="s">
        <v>39</v>
      </c>
      <c r="F122" s="85"/>
      <c r="G122" s="22">
        <f>G123+G129+G126</f>
        <v>1770.4</v>
      </c>
      <c r="H122" s="22"/>
      <c r="I122" s="23"/>
    </row>
    <row r="123" spans="1:9" ht="25.5">
      <c r="A123" s="69" t="s">
        <v>102</v>
      </c>
      <c r="B123" s="18">
        <v>650</v>
      </c>
      <c r="C123" s="19">
        <v>5</v>
      </c>
      <c r="D123" s="20">
        <v>1</v>
      </c>
      <c r="E123" s="84" t="s">
        <v>93</v>
      </c>
      <c r="F123" s="85"/>
      <c r="G123" s="22">
        <f>G124</f>
        <v>1339</v>
      </c>
      <c r="H123" s="23"/>
      <c r="I123" s="23"/>
    </row>
    <row r="124" spans="1:9" ht="38.25">
      <c r="A124" s="57" t="s">
        <v>74</v>
      </c>
      <c r="B124" s="18">
        <v>650</v>
      </c>
      <c r="C124" s="19">
        <v>5</v>
      </c>
      <c r="D124" s="20">
        <v>1</v>
      </c>
      <c r="E124" s="84" t="s">
        <v>93</v>
      </c>
      <c r="F124" s="85">
        <v>200</v>
      </c>
      <c r="G124" s="22">
        <f>G125</f>
        <v>1339</v>
      </c>
      <c r="H124" s="23"/>
      <c r="I124" s="23"/>
    </row>
    <row r="125" spans="1:9" ht="38.25">
      <c r="A125" s="57" t="s">
        <v>31</v>
      </c>
      <c r="B125" s="18">
        <v>650</v>
      </c>
      <c r="C125" s="19">
        <v>5</v>
      </c>
      <c r="D125" s="20">
        <v>1</v>
      </c>
      <c r="E125" s="84" t="s">
        <v>93</v>
      </c>
      <c r="F125" s="18">
        <v>240</v>
      </c>
      <c r="G125" s="22">
        <v>1339</v>
      </c>
      <c r="H125" s="23"/>
      <c r="I125" s="23"/>
    </row>
    <row r="126" spans="1:9" ht="25.5">
      <c r="A126" s="69" t="s">
        <v>150</v>
      </c>
      <c r="B126" s="18">
        <v>650</v>
      </c>
      <c r="C126" s="19">
        <v>5</v>
      </c>
      <c r="D126" s="20">
        <v>1</v>
      </c>
      <c r="E126" s="84" t="s">
        <v>149</v>
      </c>
      <c r="F126" s="85"/>
      <c r="G126" s="22">
        <f>G127</f>
        <v>350</v>
      </c>
      <c r="H126" s="23"/>
      <c r="I126" s="23"/>
    </row>
    <row r="127" spans="1:9" ht="38.25">
      <c r="A127" s="57" t="s">
        <v>74</v>
      </c>
      <c r="B127" s="18">
        <v>650</v>
      </c>
      <c r="C127" s="19">
        <v>5</v>
      </c>
      <c r="D127" s="20">
        <v>1</v>
      </c>
      <c r="E127" s="84" t="s">
        <v>149</v>
      </c>
      <c r="F127" s="85">
        <v>200</v>
      </c>
      <c r="G127" s="22">
        <f>G128</f>
        <v>350</v>
      </c>
      <c r="H127" s="23"/>
      <c r="I127" s="23"/>
    </row>
    <row r="128" spans="1:9" ht="38.25">
      <c r="A128" s="57" t="s">
        <v>31</v>
      </c>
      <c r="B128" s="18">
        <v>650</v>
      </c>
      <c r="C128" s="19">
        <v>5</v>
      </c>
      <c r="D128" s="20">
        <v>1</v>
      </c>
      <c r="E128" s="84" t="s">
        <v>149</v>
      </c>
      <c r="F128" s="18">
        <v>240</v>
      </c>
      <c r="G128" s="22">
        <v>350</v>
      </c>
      <c r="H128" s="23"/>
      <c r="I128" s="23"/>
    </row>
    <row r="129" spans="1:9" ht="25.5">
      <c r="A129" s="69" t="s">
        <v>81</v>
      </c>
      <c r="B129" s="18">
        <v>650</v>
      </c>
      <c r="C129" s="60">
        <v>5</v>
      </c>
      <c r="D129" s="61">
        <v>1</v>
      </c>
      <c r="E129" s="84" t="s">
        <v>47</v>
      </c>
      <c r="F129" s="85"/>
      <c r="G129" s="22">
        <f>G130</f>
        <v>81.4</v>
      </c>
      <c r="H129" s="23"/>
      <c r="I129" s="23"/>
    </row>
    <row r="130" spans="1:9" ht="38.25">
      <c r="A130" s="57" t="s">
        <v>74</v>
      </c>
      <c r="B130" s="18">
        <v>650</v>
      </c>
      <c r="C130" s="60">
        <v>5</v>
      </c>
      <c r="D130" s="61">
        <v>1</v>
      </c>
      <c r="E130" s="84" t="s">
        <v>47</v>
      </c>
      <c r="F130" s="85">
        <v>200</v>
      </c>
      <c r="G130" s="22">
        <f>G131</f>
        <v>81.4</v>
      </c>
      <c r="H130" s="23"/>
      <c r="I130" s="23"/>
    </row>
    <row r="131" spans="1:9" ht="38.25">
      <c r="A131" s="57" t="s">
        <v>31</v>
      </c>
      <c r="B131" s="18">
        <v>650</v>
      </c>
      <c r="C131" s="60">
        <v>5</v>
      </c>
      <c r="D131" s="61">
        <v>1</v>
      </c>
      <c r="E131" s="84" t="s">
        <v>47</v>
      </c>
      <c r="F131" s="85">
        <v>240</v>
      </c>
      <c r="G131" s="22">
        <v>81.4</v>
      </c>
      <c r="H131" s="23"/>
      <c r="I131" s="23"/>
    </row>
    <row r="132" spans="1:9" ht="12.75">
      <c r="A132" s="58" t="s">
        <v>94</v>
      </c>
      <c r="B132" s="18">
        <v>650</v>
      </c>
      <c r="C132" s="60">
        <v>5</v>
      </c>
      <c r="D132" s="61">
        <v>2</v>
      </c>
      <c r="E132" s="85"/>
      <c r="F132" s="85"/>
      <c r="G132" s="22">
        <f>G133</f>
        <v>100</v>
      </c>
      <c r="H132" s="23"/>
      <c r="I132" s="23"/>
    </row>
    <row r="133" spans="1:9" ht="25.5">
      <c r="A133" s="97" t="s">
        <v>35</v>
      </c>
      <c r="B133" s="18">
        <v>650</v>
      </c>
      <c r="C133" s="60">
        <v>5</v>
      </c>
      <c r="D133" s="61">
        <v>2</v>
      </c>
      <c r="E133" s="85" t="s">
        <v>36</v>
      </c>
      <c r="F133" s="85"/>
      <c r="G133" s="22">
        <f>G134</f>
        <v>100</v>
      </c>
      <c r="H133" s="23"/>
      <c r="I133" s="23"/>
    </row>
    <row r="134" spans="1:9" ht="38.25">
      <c r="A134" s="74" t="s">
        <v>104</v>
      </c>
      <c r="B134" s="18">
        <v>650</v>
      </c>
      <c r="C134" s="60">
        <v>5</v>
      </c>
      <c r="D134" s="61">
        <v>2</v>
      </c>
      <c r="E134" s="85" t="s">
        <v>39</v>
      </c>
      <c r="F134" s="85"/>
      <c r="G134" s="22">
        <f>G135</f>
        <v>100</v>
      </c>
      <c r="H134" s="23"/>
      <c r="I134" s="23"/>
    </row>
    <row r="135" spans="1:9" ht="38.25">
      <c r="A135" s="58" t="s">
        <v>143</v>
      </c>
      <c r="B135" s="18">
        <v>650</v>
      </c>
      <c r="C135" s="60">
        <v>5</v>
      </c>
      <c r="D135" s="61">
        <v>2</v>
      </c>
      <c r="E135" s="85" t="s">
        <v>95</v>
      </c>
      <c r="F135" s="85"/>
      <c r="G135" s="22">
        <f>G136</f>
        <v>100</v>
      </c>
      <c r="H135" s="23"/>
      <c r="I135" s="23"/>
    </row>
    <row r="136" spans="1:9" ht="38.25">
      <c r="A136" s="58" t="s">
        <v>74</v>
      </c>
      <c r="B136" s="18">
        <v>650</v>
      </c>
      <c r="C136" s="60">
        <v>5</v>
      </c>
      <c r="D136" s="61">
        <v>2</v>
      </c>
      <c r="E136" s="85" t="s">
        <v>95</v>
      </c>
      <c r="F136" s="85">
        <v>200</v>
      </c>
      <c r="G136" s="22">
        <f>G137</f>
        <v>100</v>
      </c>
      <c r="H136" s="23"/>
      <c r="I136" s="23"/>
    </row>
    <row r="137" spans="1:9" ht="38.25">
      <c r="A137" s="58" t="s">
        <v>31</v>
      </c>
      <c r="B137" s="18">
        <v>650</v>
      </c>
      <c r="C137" s="60">
        <v>5</v>
      </c>
      <c r="D137" s="61">
        <v>2</v>
      </c>
      <c r="E137" s="85" t="s">
        <v>95</v>
      </c>
      <c r="F137" s="85">
        <v>240</v>
      </c>
      <c r="G137" s="22">
        <v>100</v>
      </c>
      <c r="H137" s="23"/>
      <c r="I137" s="23"/>
    </row>
    <row r="138" spans="1:9" ht="12.75">
      <c r="A138" s="37" t="s">
        <v>10</v>
      </c>
      <c r="B138" s="18">
        <v>650</v>
      </c>
      <c r="C138" s="19">
        <v>5</v>
      </c>
      <c r="D138" s="20">
        <v>3</v>
      </c>
      <c r="E138" s="18"/>
      <c r="F138" s="18"/>
      <c r="G138" s="22">
        <f>G139</f>
        <v>3348.27</v>
      </c>
      <c r="H138" s="22">
        <f>H139</f>
        <v>0</v>
      </c>
      <c r="I138" s="23"/>
    </row>
    <row r="139" spans="1:9" ht="25.5">
      <c r="A139" s="67" t="s">
        <v>35</v>
      </c>
      <c r="B139" s="18">
        <v>650</v>
      </c>
      <c r="C139" s="60">
        <v>5</v>
      </c>
      <c r="D139" s="61">
        <v>3</v>
      </c>
      <c r="E139" s="85" t="s">
        <v>36</v>
      </c>
      <c r="F139" s="93"/>
      <c r="G139" s="22">
        <f>G140</f>
        <v>3348.27</v>
      </c>
      <c r="H139" s="22">
        <f>H140</f>
        <v>0</v>
      </c>
      <c r="I139" s="23"/>
    </row>
    <row r="140" spans="1:9" ht="38.25">
      <c r="A140" s="58" t="s">
        <v>96</v>
      </c>
      <c r="B140" s="18">
        <v>650</v>
      </c>
      <c r="C140" s="60">
        <v>5</v>
      </c>
      <c r="D140" s="61">
        <v>3</v>
      </c>
      <c r="E140" s="86" t="s">
        <v>39</v>
      </c>
      <c r="F140" s="85"/>
      <c r="G140" s="22">
        <f>G141</f>
        <v>3348.27</v>
      </c>
      <c r="H140" s="22"/>
      <c r="I140" s="23"/>
    </row>
    <row r="141" spans="1:9" ht="24">
      <c r="A141" s="37" t="s">
        <v>52</v>
      </c>
      <c r="B141" s="18">
        <v>650</v>
      </c>
      <c r="C141" s="19">
        <v>5</v>
      </c>
      <c r="D141" s="20">
        <v>3</v>
      </c>
      <c r="E141" s="18" t="s">
        <v>47</v>
      </c>
      <c r="F141" s="18"/>
      <c r="G141" s="22">
        <f>G142+G144</f>
        <v>3348.27</v>
      </c>
      <c r="H141" s="22"/>
      <c r="I141" s="23"/>
    </row>
    <row r="142" spans="1:9" ht="36">
      <c r="A142" s="37" t="s">
        <v>74</v>
      </c>
      <c r="B142" s="18">
        <v>650</v>
      </c>
      <c r="C142" s="19">
        <v>5</v>
      </c>
      <c r="D142" s="20">
        <v>3</v>
      </c>
      <c r="E142" s="18" t="s">
        <v>47</v>
      </c>
      <c r="F142" s="18">
        <v>200</v>
      </c>
      <c r="G142" s="22">
        <f>G143</f>
        <v>3344.27</v>
      </c>
      <c r="H142" s="22"/>
      <c r="I142" s="23"/>
    </row>
    <row r="143" spans="1:9" ht="36">
      <c r="A143" s="37" t="s">
        <v>31</v>
      </c>
      <c r="B143" s="18">
        <v>650</v>
      </c>
      <c r="C143" s="19">
        <v>5</v>
      </c>
      <c r="D143" s="20">
        <v>3</v>
      </c>
      <c r="E143" s="18" t="s">
        <v>47</v>
      </c>
      <c r="F143" s="18">
        <v>240</v>
      </c>
      <c r="G143" s="22">
        <v>3344.27</v>
      </c>
      <c r="H143" s="22"/>
      <c r="I143" s="23"/>
    </row>
    <row r="144" spans="1:9" ht="25.5">
      <c r="A144" s="58" t="s">
        <v>76</v>
      </c>
      <c r="B144" s="53">
        <v>650</v>
      </c>
      <c r="C144" s="51">
        <v>5</v>
      </c>
      <c r="D144" s="52">
        <v>3</v>
      </c>
      <c r="E144" s="53" t="s">
        <v>47</v>
      </c>
      <c r="F144" s="53">
        <v>300</v>
      </c>
      <c r="G144" s="22">
        <f>G145</f>
        <v>4</v>
      </c>
      <c r="H144" s="22"/>
      <c r="I144" s="23"/>
    </row>
    <row r="145" spans="1:9" ht="24">
      <c r="A145" s="58" t="s">
        <v>71</v>
      </c>
      <c r="B145" s="53">
        <v>650</v>
      </c>
      <c r="C145" s="51">
        <v>5</v>
      </c>
      <c r="D145" s="52">
        <v>3</v>
      </c>
      <c r="E145" s="53" t="s">
        <v>47</v>
      </c>
      <c r="F145" s="53">
        <v>360</v>
      </c>
      <c r="G145" s="22">
        <v>4</v>
      </c>
      <c r="H145" s="22"/>
      <c r="I145" s="23"/>
    </row>
    <row r="146" spans="1:9" ht="12.75">
      <c r="A146" s="36" t="s">
        <v>85</v>
      </c>
      <c r="B146" s="16">
        <v>650</v>
      </c>
      <c r="C146" s="76">
        <v>8</v>
      </c>
      <c r="D146" s="77">
        <v>0</v>
      </c>
      <c r="E146" s="78"/>
      <c r="F146" s="16"/>
      <c r="G146" s="17">
        <f>G147+G153</f>
        <v>8546.4</v>
      </c>
      <c r="H146" s="17">
        <f>H147</f>
        <v>0</v>
      </c>
      <c r="I146" s="17"/>
    </row>
    <row r="147" spans="1:9" ht="12.75">
      <c r="A147" s="37" t="s">
        <v>7</v>
      </c>
      <c r="B147" s="18">
        <v>650</v>
      </c>
      <c r="C147" s="19">
        <v>8</v>
      </c>
      <c r="D147" s="20">
        <v>1</v>
      </c>
      <c r="E147" s="21"/>
      <c r="F147" s="18"/>
      <c r="G147" s="22">
        <f>G148</f>
        <v>8242.4</v>
      </c>
      <c r="H147" s="22"/>
      <c r="I147" s="22"/>
    </row>
    <row r="148" spans="1:9" ht="24">
      <c r="A148" s="40" t="s">
        <v>35</v>
      </c>
      <c r="B148" s="18">
        <v>650</v>
      </c>
      <c r="C148" s="19">
        <v>8</v>
      </c>
      <c r="D148" s="20">
        <v>1</v>
      </c>
      <c r="E148" s="18" t="s">
        <v>36</v>
      </c>
      <c r="F148" s="18"/>
      <c r="G148" s="22">
        <f>G149</f>
        <v>8242.4</v>
      </c>
      <c r="H148" s="22"/>
      <c r="I148" s="22"/>
    </row>
    <row r="149" spans="1:9" ht="38.25">
      <c r="A149" s="58" t="s">
        <v>105</v>
      </c>
      <c r="B149" s="18">
        <v>650</v>
      </c>
      <c r="C149" s="19">
        <v>8</v>
      </c>
      <c r="D149" s="20">
        <v>1</v>
      </c>
      <c r="E149" s="27" t="s">
        <v>40</v>
      </c>
      <c r="F149" s="18"/>
      <c r="G149" s="22">
        <f>G150</f>
        <v>8242.4</v>
      </c>
      <c r="H149" s="22"/>
      <c r="I149" s="22"/>
    </row>
    <row r="150" spans="1:9" ht="36">
      <c r="A150" s="37" t="s">
        <v>106</v>
      </c>
      <c r="B150" s="18">
        <v>650</v>
      </c>
      <c r="C150" s="19">
        <v>8</v>
      </c>
      <c r="D150" s="20">
        <v>1</v>
      </c>
      <c r="E150" s="21" t="s">
        <v>48</v>
      </c>
      <c r="F150" s="16"/>
      <c r="G150" s="22">
        <f>G151</f>
        <v>8242.4</v>
      </c>
      <c r="H150" s="22"/>
      <c r="I150" s="23"/>
    </row>
    <row r="151" spans="1:9" ht="36">
      <c r="A151" s="40" t="s">
        <v>75</v>
      </c>
      <c r="B151" s="18">
        <v>650</v>
      </c>
      <c r="C151" s="19">
        <v>8</v>
      </c>
      <c r="D151" s="20">
        <v>1</v>
      </c>
      <c r="E151" s="21" t="s">
        <v>48</v>
      </c>
      <c r="F151" s="18">
        <v>600</v>
      </c>
      <c r="G151" s="22">
        <f>G152</f>
        <v>8242.4</v>
      </c>
      <c r="H151" s="22"/>
      <c r="I151" s="23"/>
    </row>
    <row r="152" spans="1:9" ht="12.75">
      <c r="A152" s="42" t="s">
        <v>60</v>
      </c>
      <c r="B152" s="18">
        <v>650</v>
      </c>
      <c r="C152" s="19">
        <v>8</v>
      </c>
      <c r="D152" s="20">
        <v>1</v>
      </c>
      <c r="E152" s="21" t="s">
        <v>48</v>
      </c>
      <c r="F152" s="18">
        <v>610</v>
      </c>
      <c r="G152" s="22">
        <v>8242.4</v>
      </c>
      <c r="H152" s="22"/>
      <c r="I152" s="23"/>
    </row>
    <row r="153" spans="1:9" ht="24">
      <c r="A153" s="42" t="s">
        <v>123</v>
      </c>
      <c r="B153" s="18">
        <v>650</v>
      </c>
      <c r="C153" s="19">
        <v>8</v>
      </c>
      <c r="D153" s="20">
        <v>4</v>
      </c>
      <c r="E153" s="21"/>
      <c r="F153" s="18"/>
      <c r="G153" s="22">
        <f>G154</f>
        <v>304</v>
      </c>
      <c r="H153" s="22"/>
      <c r="I153" s="23"/>
    </row>
    <row r="154" spans="1:9" ht="25.5">
      <c r="A154" s="67" t="s">
        <v>35</v>
      </c>
      <c r="B154" s="18">
        <v>650</v>
      </c>
      <c r="C154" s="19">
        <v>8</v>
      </c>
      <c r="D154" s="20">
        <v>4</v>
      </c>
      <c r="E154" s="21" t="s">
        <v>36</v>
      </c>
      <c r="F154" s="18"/>
      <c r="G154" s="22">
        <f>G155</f>
        <v>304</v>
      </c>
      <c r="H154" s="22"/>
      <c r="I154" s="23"/>
    </row>
    <row r="155" spans="1:9" ht="38.25">
      <c r="A155" s="58" t="s">
        <v>105</v>
      </c>
      <c r="B155" s="18">
        <v>650</v>
      </c>
      <c r="C155" s="19">
        <v>8</v>
      </c>
      <c r="D155" s="20">
        <v>4</v>
      </c>
      <c r="E155" s="21" t="s">
        <v>40</v>
      </c>
      <c r="F155" s="18"/>
      <c r="G155" s="22">
        <f>G156+G159</f>
        <v>304</v>
      </c>
      <c r="H155" s="22"/>
      <c r="I155" s="23"/>
    </row>
    <row r="156" spans="1:9" ht="25.5">
      <c r="A156" s="58" t="s">
        <v>140</v>
      </c>
      <c r="B156" s="18">
        <v>650</v>
      </c>
      <c r="C156" s="19">
        <v>8</v>
      </c>
      <c r="D156" s="20">
        <v>4</v>
      </c>
      <c r="E156" s="21" t="s">
        <v>131</v>
      </c>
      <c r="F156" s="18"/>
      <c r="G156" s="22">
        <f>G157</f>
        <v>218</v>
      </c>
      <c r="H156" s="22"/>
      <c r="I156" s="23"/>
    </row>
    <row r="157" spans="1:9" ht="36">
      <c r="A157" s="37" t="s">
        <v>74</v>
      </c>
      <c r="B157" s="18">
        <v>650</v>
      </c>
      <c r="C157" s="19">
        <v>8</v>
      </c>
      <c r="D157" s="20">
        <v>4</v>
      </c>
      <c r="E157" s="21" t="s">
        <v>131</v>
      </c>
      <c r="F157" s="18">
        <v>200</v>
      </c>
      <c r="G157" s="22">
        <f>G158</f>
        <v>218</v>
      </c>
      <c r="H157" s="22"/>
      <c r="I157" s="23"/>
    </row>
    <row r="158" spans="1:9" ht="36">
      <c r="A158" s="37" t="s">
        <v>31</v>
      </c>
      <c r="B158" s="18">
        <v>650</v>
      </c>
      <c r="C158" s="19">
        <v>8</v>
      </c>
      <c r="D158" s="20">
        <v>4</v>
      </c>
      <c r="E158" s="21" t="s">
        <v>131</v>
      </c>
      <c r="F158" s="18">
        <v>240</v>
      </c>
      <c r="G158" s="22">
        <v>218</v>
      </c>
      <c r="H158" s="22"/>
      <c r="I158" s="23"/>
    </row>
    <row r="159" spans="1:9" ht="36">
      <c r="A159" s="37" t="s">
        <v>124</v>
      </c>
      <c r="B159" s="18">
        <v>650</v>
      </c>
      <c r="C159" s="19">
        <v>8</v>
      </c>
      <c r="D159" s="20">
        <v>4</v>
      </c>
      <c r="E159" s="21" t="s">
        <v>125</v>
      </c>
      <c r="F159" s="18"/>
      <c r="G159" s="22">
        <f>G160</f>
        <v>86</v>
      </c>
      <c r="H159" s="22"/>
      <c r="I159" s="23"/>
    </row>
    <row r="160" spans="1:9" ht="36">
      <c r="A160" s="40" t="s">
        <v>75</v>
      </c>
      <c r="B160" s="18">
        <v>650</v>
      </c>
      <c r="C160" s="19">
        <v>8</v>
      </c>
      <c r="D160" s="20">
        <v>4</v>
      </c>
      <c r="E160" s="21" t="s">
        <v>125</v>
      </c>
      <c r="F160" s="18">
        <v>600</v>
      </c>
      <c r="G160" s="22">
        <f>G161</f>
        <v>86</v>
      </c>
      <c r="H160" s="22"/>
      <c r="I160" s="23"/>
    </row>
    <row r="161" spans="1:9" ht="63.75" customHeight="1">
      <c r="A161" s="37" t="s">
        <v>151</v>
      </c>
      <c r="B161" s="18">
        <v>650</v>
      </c>
      <c r="C161" s="19">
        <v>8</v>
      </c>
      <c r="D161" s="20">
        <v>4</v>
      </c>
      <c r="E161" s="21" t="s">
        <v>125</v>
      </c>
      <c r="F161" s="18">
        <v>630</v>
      </c>
      <c r="G161" s="22">
        <v>86</v>
      </c>
      <c r="H161" s="22"/>
      <c r="I161" s="23"/>
    </row>
    <row r="162" spans="1:9" ht="12.75">
      <c r="A162" s="79" t="s">
        <v>61</v>
      </c>
      <c r="B162" s="16">
        <v>650</v>
      </c>
      <c r="C162" s="80" t="s">
        <v>62</v>
      </c>
      <c r="D162" s="80" t="s">
        <v>80</v>
      </c>
      <c r="E162" s="80"/>
      <c r="F162" s="16"/>
      <c r="G162" s="17">
        <f aca="true" t="shared" si="4" ref="G162:G167">G163</f>
        <v>60</v>
      </c>
      <c r="H162" s="17"/>
      <c r="I162" s="35"/>
    </row>
    <row r="163" spans="1:9" ht="12.75">
      <c r="A163" s="43" t="s">
        <v>63</v>
      </c>
      <c r="B163" s="18">
        <v>650</v>
      </c>
      <c r="C163" s="25">
        <v>10</v>
      </c>
      <c r="D163" s="26">
        <v>1</v>
      </c>
      <c r="E163" s="33"/>
      <c r="F163" s="18"/>
      <c r="G163" s="22">
        <f t="shared" si="4"/>
        <v>60</v>
      </c>
      <c r="H163" s="22"/>
      <c r="I163" s="23"/>
    </row>
    <row r="164" spans="1:9" ht="24">
      <c r="A164" s="44" t="s">
        <v>35</v>
      </c>
      <c r="B164" s="18">
        <v>650</v>
      </c>
      <c r="C164" s="25">
        <v>10</v>
      </c>
      <c r="D164" s="26">
        <v>1</v>
      </c>
      <c r="E164" s="18" t="s">
        <v>36</v>
      </c>
      <c r="F164" s="18"/>
      <c r="G164" s="22">
        <f t="shared" si="4"/>
        <v>60</v>
      </c>
      <c r="H164" s="22"/>
      <c r="I164" s="23"/>
    </row>
    <row r="165" spans="1:9" ht="36">
      <c r="A165" s="37" t="s">
        <v>86</v>
      </c>
      <c r="B165" s="18">
        <v>650</v>
      </c>
      <c r="C165" s="25">
        <v>10</v>
      </c>
      <c r="D165" s="26">
        <v>1</v>
      </c>
      <c r="E165" s="18" t="s">
        <v>37</v>
      </c>
      <c r="F165" s="18"/>
      <c r="G165" s="22">
        <f t="shared" si="4"/>
        <v>60</v>
      </c>
      <c r="H165" s="22"/>
      <c r="I165" s="23"/>
    </row>
    <row r="166" spans="1:9" ht="24">
      <c r="A166" s="45" t="s">
        <v>69</v>
      </c>
      <c r="B166" s="18">
        <v>650</v>
      </c>
      <c r="C166" s="25">
        <v>10</v>
      </c>
      <c r="D166" s="26">
        <v>1</v>
      </c>
      <c r="E166" s="31" t="s">
        <v>68</v>
      </c>
      <c r="F166" s="18"/>
      <c r="G166" s="22">
        <f>G167</f>
        <v>60</v>
      </c>
      <c r="H166" s="22"/>
      <c r="I166" s="23"/>
    </row>
    <row r="167" spans="1:9" ht="24">
      <c r="A167" s="45" t="s">
        <v>64</v>
      </c>
      <c r="B167" s="18">
        <v>650</v>
      </c>
      <c r="C167" s="25">
        <v>10</v>
      </c>
      <c r="D167" s="26">
        <v>1</v>
      </c>
      <c r="E167" s="31" t="s">
        <v>68</v>
      </c>
      <c r="F167" s="31">
        <v>300</v>
      </c>
      <c r="G167" s="22">
        <f t="shared" si="4"/>
        <v>60</v>
      </c>
      <c r="H167" s="22"/>
      <c r="I167" s="23"/>
    </row>
    <row r="168" spans="1:9" ht="25.5" customHeight="1">
      <c r="A168" s="100" t="s">
        <v>145</v>
      </c>
      <c r="B168" s="18">
        <v>650</v>
      </c>
      <c r="C168" s="25">
        <v>10</v>
      </c>
      <c r="D168" s="26">
        <v>1</v>
      </c>
      <c r="E168" s="31" t="s">
        <v>68</v>
      </c>
      <c r="F168" s="18">
        <v>310</v>
      </c>
      <c r="G168" s="22">
        <v>60</v>
      </c>
      <c r="H168" s="22"/>
      <c r="I168" s="23"/>
    </row>
    <row r="169" spans="1:9" ht="12.75">
      <c r="A169" s="81" t="s">
        <v>65</v>
      </c>
      <c r="B169" s="16">
        <v>650</v>
      </c>
      <c r="C169" s="76">
        <v>11</v>
      </c>
      <c r="D169" s="77">
        <v>0</v>
      </c>
      <c r="E169" s="16"/>
      <c r="F169" s="16"/>
      <c r="G169" s="17">
        <f>G170</f>
        <v>2193.78</v>
      </c>
      <c r="H169" s="17"/>
      <c r="I169" s="17"/>
    </row>
    <row r="170" spans="1:9" ht="12.75">
      <c r="A170" s="46" t="s">
        <v>16</v>
      </c>
      <c r="B170" s="18">
        <v>650</v>
      </c>
      <c r="C170" s="19">
        <v>11</v>
      </c>
      <c r="D170" s="20">
        <v>1</v>
      </c>
      <c r="E170" s="18"/>
      <c r="F170" s="18"/>
      <c r="G170" s="22">
        <f>G177+G171</f>
        <v>2193.78</v>
      </c>
      <c r="H170" s="22"/>
      <c r="I170" s="23"/>
    </row>
    <row r="171" spans="1:9" ht="38.25">
      <c r="A171" s="96" t="s">
        <v>152</v>
      </c>
      <c r="B171" s="18">
        <v>650</v>
      </c>
      <c r="C171" s="19">
        <v>11</v>
      </c>
      <c r="D171" s="20">
        <v>1</v>
      </c>
      <c r="E171" s="101" t="s">
        <v>155</v>
      </c>
      <c r="F171" s="101"/>
      <c r="G171" s="22">
        <f>G172</f>
        <v>427.58</v>
      </c>
      <c r="H171" s="22"/>
      <c r="I171" s="23"/>
    </row>
    <row r="172" spans="1:9" ht="63.75">
      <c r="A172" s="67" t="s">
        <v>153</v>
      </c>
      <c r="B172" s="18">
        <v>650</v>
      </c>
      <c r="C172" s="19">
        <v>11</v>
      </c>
      <c r="D172" s="20">
        <v>1</v>
      </c>
      <c r="E172" s="101" t="s">
        <v>156</v>
      </c>
      <c r="F172" s="101"/>
      <c r="G172" s="22">
        <f>G173</f>
        <v>427.58</v>
      </c>
      <c r="H172" s="22"/>
      <c r="I172" s="23"/>
    </row>
    <row r="173" spans="1:9" ht="12.75">
      <c r="A173" s="58" t="s">
        <v>81</v>
      </c>
      <c r="B173" s="18">
        <v>650</v>
      </c>
      <c r="C173" s="19">
        <v>11</v>
      </c>
      <c r="D173" s="20">
        <v>1</v>
      </c>
      <c r="E173" s="102" t="s">
        <v>157</v>
      </c>
      <c r="F173" s="103"/>
      <c r="G173" s="22">
        <f>G174</f>
        <v>427.58</v>
      </c>
      <c r="H173" s="22"/>
      <c r="I173" s="23"/>
    </row>
    <row r="174" spans="1:9" ht="51">
      <c r="A174" s="58" t="s">
        <v>154</v>
      </c>
      <c r="B174" s="18">
        <v>650</v>
      </c>
      <c r="C174" s="19">
        <v>11</v>
      </c>
      <c r="D174" s="20">
        <v>1</v>
      </c>
      <c r="E174" s="101" t="s">
        <v>158</v>
      </c>
      <c r="F174" s="103"/>
      <c r="G174" s="22">
        <f>G175</f>
        <v>427.58</v>
      </c>
      <c r="H174" s="22"/>
      <c r="I174" s="23"/>
    </row>
    <row r="175" spans="1:9" ht="38.25">
      <c r="A175" s="58" t="s">
        <v>74</v>
      </c>
      <c r="B175" s="18">
        <v>650</v>
      </c>
      <c r="C175" s="19">
        <v>11</v>
      </c>
      <c r="D175" s="20">
        <v>1</v>
      </c>
      <c r="E175" s="101" t="s">
        <v>158</v>
      </c>
      <c r="F175" s="103">
        <v>200</v>
      </c>
      <c r="G175" s="22">
        <f>G176</f>
        <v>427.58</v>
      </c>
      <c r="H175" s="22"/>
      <c r="I175" s="23"/>
    </row>
    <row r="176" spans="1:9" ht="38.25">
      <c r="A176" s="59" t="s">
        <v>31</v>
      </c>
      <c r="B176" s="18">
        <v>650</v>
      </c>
      <c r="C176" s="19">
        <v>11</v>
      </c>
      <c r="D176" s="20">
        <v>1</v>
      </c>
      <c r="E176" s="101" t="s">
        <v>158</v>
      </c>
      <c r="F176" s="103">
        <v>240</v>
      </c>
      <c r="G176" s="22">
        <v>427.58</v>
      </c>
      <c r="H176" s="22"/>
      <c r="I176" s="23"/>
    </row>
    <row r="177" spans="1:9" ht="24">
      <c r="A177" s="40" t="s">
        <v>35</v>
      </c>
      <c r="B177" s="18">
        <v>650</v>
      </c>
      <c r="C177" s="19">
        <v>11</v>
      </c>
      <c r="D177" s="14" t="s">
        <v>27</v>
      </c>
      <c r="E177" s="18" t="s">
        <v>36</v>
      </c>
      <c r="F177" s="18"/>
      <c r="G177" s="22">
        <f>G178</f>
        <v>1766.2</v>
      </c>
      <c r="H177" s="22"/>
      <c r="I177" s="23"/>
    </row>
    <row r="178" spans="1:9" ht="38.25">
      <c r="A178" s="75" t="s">
        <v>107</v>
      </c>
      <c r="B178" s="18">
        <v>650</v>
      </c>
      <c r="C178" s="19">
        <v>11</v>
      </c>
      <c r="D178" s="20">
        <v>1</v>
      </c>
      <c r="E178" s="18" t="s">
        <v>49</v>
      </c>
      <c r="F178" s="18"/>
      <c r="G178" s="22">
        <f>G179+G182</f>
        <v>1766.2</v>
      </c>
      <c r="H178" s="22"/>
      <c r="I178" s="23"/>
    </row>
    <row r="179" spans="1:9" ht="36">
      <c r="A179" s="46" t="s">
        <v>108</v>
      </c>
      <c r="B179" s="18">
        <v>650</v>
      </c>
      <c r="C179" s="19">
        <v>11</v>
      </c>
      <c r="D179" s="20">
        <v>1</v>
      </c>
      <c r="E179" s="18" t="s">
        <v>50</v>
      </c>
      <c r="F179" s="18"/>
      <c r="G179" s="22">
        <f>G180</f>
        <v>1701.2</v>
      </c>
      <c r="H179" s="22"/>
      <c r="I179" s="23"/>
    </row>
    <row r="180" spans="1:9" ht="36">
      <c r="A180" s="40" t="s">
        <v>77</v>
      </c>
      <c r="B180" s="18">
        <v>650</v>
      </c>
      <c r="C180" s="19">
        <v>11</v>
      </c>
      <c r="D180" s="20">
        <v>1</v>
      </c>
      <c r="E180" s="18" t="s">
        <v>50</v>
      </c>
      <c r="F180" s="18">
        <v>600</v>
      </c>
      <c r="G180" s="22">
        <f>G181</f>
        <v>1701.2</v>
      </c>
      <c r="H180" s="23"/>
      <c r="I180" s="23"/>
    </row>
    <row r="181" spans="1:9" ht="24">
      <c r="A181" s="42" t="s">
        <v>60</v>
      </c>
      <c r="B181" s="18">
        <v>650</v>
      </c>
      <c r="C181" s="19">
        <v>11</v>
      </c>
      <c r="D181" s="20">
        <v>1</v>
      </c>
      <c r="E181" s="18" t="s">
        <v>50</v>
      </c>
      <c r="F181" s="18">
        <v>610</v>
      </c>
      <c r="G181" s="22">
        <v>1701.2</v>
      </c>
      <c r="H181" s="23"/>
      <c r="I181" s="23"/>
    </row>
    <row r="182" spans="1:9" ht="24">
      <c r="A182" s="37" t="s">
        <v>109</v>
      </c>
      <c r="B182" s="18">
        <v>650</v>
      </c>
      <c r="C182" s="19">
        <v>11</v>
      </c>
      <c r="D182" s="20">
        <v>1</v>
      </c>
      <c r="E182" s="18" t="s">
        <v>51</v>
      </c>
      <c r="F182" s="18"/>
      <c r="G182" s="22">
        <f>G183</f>
        <v>65</v>
      </c>
      <c r="H182" s="22"/>
      <c r="I182" s="23"/>
    </row>
    <row r="183" spans="1:9" ht="36">
      <c r="A183" s="37" t="s">
        <v>74</v>
      </c>
      <c r="B183" s="18">
        <v>650</v>
      </c>
      <c r="C183" s="19">
        <v>11</v>
      </c>
      <c r="D183" s="20">
        <v>1</v>
      </c>
      <c r="E183" s="18" t="s">
        <v>51</v>
      </c>
      <c r="F183" s="18">
        <v>200</v>
      </c>
      <c r="G183" s="22">
        <f>G184</f>
        <v>65</v>
      </c>
      <c r="H183" s="22"/>
      <c r="I183" s="23"/>
    </row>
    <row r="184" spans="1:9" ht="36">
      <c r="A184" s="37" t="s">
        <v>31</v>
      </c>
      <c r="B184" s="18">
        <v>650</v>
      </c>
      <c r="C184" s="19">
        <v>11</v>
      </c>
      <c r="D184" s="20">
        <v>1</v>
      </c>
      <c r="E184" s="18" t="s">
        <v>51</v>
      </c>
      <c r="F184" s="18">
        <v>240</v>
      </c>
      <c r="G184" s="22">
        <v>65</v>
      </c>
      <c r="H184" s="22"/>
      <c r="I184" s="23"/>
    </row>
    <row r="185" spans="1:9" ht="12.75">
      <c r="A185" s="9" t="s">
        <v>8</v>
      </c>
      <c r="B185" s="34"/>
      <c r="C185" s="34"/>
      <c r="D185" s="34"/>
      <c r="E185" s="34"/>
      <c r="F185" s="34"/>
      <c r="G185" s="35">
        <f>G17+G57+G66+G91+G119+G146+G162+G169</f>
        <v>35061.75</v>
      </c>
      <c r="H185" s="35">
        <f>H17+H57+H66+H91+H119+H146+H169+H162</f>
        <v>344.9</v>
      </c>
      <c r="I185" s="35">
        <f>I17+I57+I66+I91+I119+I146+I169+I162</f>
        <v>286.4</v>
      </c>
    </row>
  </sheetData>
  <sheetProtection/>
  <mergeCells count="10">
    <mergeCell ref="G1:I1"/>
    <mergeCell ref="G2:I2"/>
    <mergeCell ref="G3:I3"/>
    <mergeCell ref="G4:I4"/>
    <mergeCell ref="F9:I9"/>
    <mergeCell ref="H12:I12"/>
    <mergeCell ref="A11:I11"/>
    <mergeCell ref="H6:I6"/>
    <mergeCell ref="F7:I7"/>
    <mergeCell ref="F8:I8"/>
  </mergeCells>
  <printOptions/>
  <pageMargins left="0.3937007874015748" right="0.11811023622047245" top="0.5511811023622047" bottom="0.5511811023622047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2021-11-09T12:57:20Z</cp:lastPrinted>
  <dcterms:created xsi:type="dcterms:W3CDTF">2007-10-01T08:39:13Z</dcterms:created>
  <dcterms:modified xsi:type="dcterms:W3CDTF">2022-02-25T10:10:52Z</dcterms:modified>
  <cp:category/>
  <cp:version/>
  <cp:contentType/>
  <cp:contentStatus/>
</cp:coreProperties>
</file>