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Инженерка" sheetId="1" r:id="rId1"/>
  </sheets>
  <definedNames>
    <definedName name="_xlnm.Print_Titles" localSheetId="0">'Инженерка'!$10:$12</definedName>
    <definedName name="_xlnm.Print_Area" localSheetId="0">'Инженерка'!$A$1:$K$114</definedName>
  </definedNames>
  <calcPr fullCalcOnLoad="1"/>
</workbook>
</file>

<file path=xl/sharedStrings.xml><?xml version="1.0" encoding="utf-8"?>
<sst xmlns="http://schemas.openxmlformats.org/spreadsheetml/2006/main" count="311" uniqueCount="155">
  <si>
    <t>кв.м.</t>
  </si>
  <si>
    <t>Единицы измерения</t>
  </si>
  <si>
    <t>2. Водоснабжение и водоотведение</t>
  </si>
  <si>
    <t>Всего по разделу жилищный фонд</t>
  </si>
  <si>
    <t>ВСЕГО ( указываются финансовые средства, направленные на выполнение всех видов работ</t>
  </si>
  <si>
    <t>ВСЕГО по разделу водоснабжения и водоотведения</t>
  </si>
  <si>
    <t>ВСЕГО по разделу жилищный фонд</t>
  </si>
  <si>
    <t>ВСЕГО по разделу приобретение топлива и ГСМ</t>
  </si>
  <si>
    <t>№
п\п</t>
  </si>
  <si>
    <t>Наименование работ</t>
  </si>
  <si>
    <t>Количество
объём</t>
  </si>
  <si>
    <t>Финансовые средства, тыс. руб.</t>
  </si>
  <si>
    <t>Бюджет 
автономного
округа</t>
  </si>
  <si>
    <t>Средства
предприятий</t>
  </si>
  <si>
    <t>Сроки
исполнения</t>
  </si>
  <si>
    <t>Ответственный 
исполнитель
Ф.И.О.</t>
  </si>
  <si>
    <t>Всего</t>
  </si>
  <si>
    <t>Итого</t>
  </si>
  <si>
    <t>км</t>
  </si>
  <si>
    <t>м2</t>
  </si>
  <si>
    <t>Итого:</t>
  </si>
  <si>
    <t>тонн</t>
  </si>
  <si>
    <t>км.</t>
  </si>
  <si>
    <t>ВСЕГО по разделу</t>
  </si>
  <si>
    <t>Местный
бюджет (софинансирование)</t>
  </si>
  <si>
    <t>Местный
бюджет (непрограммные средства)</t>
  </si>
  <si>
    <t>шт.</t>
  </si>
  <si>
    <t>Директор Шеркальского МП ЖКХ МО с.п.Шеркалы Шипицына Т.Г.</t>
  </si>
  <si>
    <t>Капитальный ремонт сельское поселение Шеркалы</t>
  </si>
  <si>
    <t>Плановый текущий ремонт сельское поселение Шеркалы</t>
  </si>
  <si>
    <t>Глава сельского поселения Шеркалы Мироненко Л.В.</t>
  </si>
  <si>
    <t>Приобретение ДТ (зимнее)</t>
  </si>
  <si>
    <t>ВСЕГО по муниципальному образованию сельское поселение Шеркалы</t>
  </si>
  <si>
    <t>т.</t>
  </si>
  <si>
    <t xml:space="preserve">Приложение </t>
  </si>
  <si>
    <t>к постановлению администрации</t>
  </si>
  <si>
    <t>сельского поселения Шеркалы</t>
  </si>
  <si>
    <t>Промывка внутренних инженерных сетей объектов жилищного фонда с.п.Шеркалы. Испытание внутренних инженерных сетей объектов жилищного фонда на прочность и плотность</t>
  </si>
  <si>
    <r>
      <t>тыс. м</t>
    </r>
    <r>
      <rPr>
        <vertAlign val="superscript"/>
        <sz val="12"/>
        <color indexed="8"/>
        <rFont val="Times New Roman"/>
        <family val="1"/>
      </rPr>
      <t>3</t>
    </r>
  </si>
  <si>
    <t>Согласно правил эксплуатации тепловых сетей</t>
  </si>
  <si>
    <t>Собственники внутренних инженерных сетей объектов жилищного фонда</t>
  </si>
  <si>
    <t>ед.</t>
  </si>
  <si>
    <t>ВСЕГО по разделу прочие мероприятий</t>
  </si>
  <si>
    <t>1. Теплоснабжение</t>
  </si>
  <si>
    <t>ВСЕГО по разделу теплоснабжения</t>
  </si>
  <si>
    <t>1.1.</t>
  </si>
  <si>
    <t>3. Жилищный фонд</t>
  </si>
  <si>
    <t xml:space="preserve">3.1. Капитальный ремонт </t>
  </si>
  <si>
    <t>3.1.1.</t>
  </si>
  <si>
    <t>3.1.1.1.</t>
  </si>
  <si>
    <t>3.1.1.2.</t>
  </si>
  <si>
    <t>3.1.1.3.</t>
  </si>
  <si>
    <t xml:space="preserve">3.2. Плановый текущий ремонт </t>
  </si>
  <si>
    <t>3.2.1.</t>
  </si>
  <si>
    <t>3.2.2.</t>
  </si>
  <si>
    <t xml:space="preserve">4.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</si>
  <si>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5. ПРОЧИЕ МЕРОПРИЯТИЯ</t>
  </si>
  <si>
    <t>Ремонт ветхих сетей водоснабжения (летний водопровод)</t>
  </si>
  <si>
    <t>1.2.</t>
  </si>
  <si>
    <t>Промывка, гидравлическое испытание магистральных сетей теплоснабжения Шеркальского МП ЖКХ МО с.п. Шеркалы</t>
  </si>
  <si>
    <t>Планово-предупредительный ремонт котельного оборудования</t>
  </si>
  <si>
    <t>1.3.</t>
  </si>
  <si>
    <t>1.4.</t>
  </si>
  <si>
    <t>Поверка КИПа котельной Шеркальского МП ЖКХ МО с.п. Шеркалы</t>
  </si>
  <si>
    <t>2.1.</t>
  </si>
  <si>
    <t>14.06.2022 г.</t>
  </si>
  <si>
    <t>Замена сетевого насоса на котельной Шеркальского МП ЖКХ МО с.п. Шеркалы</t>
  </si>
  <si>
    <t>30.06.2022 г.</t>
  </si>
  <si>
    <t>25.08.2022 г.</t>
  </si>
  <si>
    <t>1.5.</t>
  </si>
  <si>
    <t>Внеплановая поверка УУТЭ на котельной Шеркальского МП ЖКХ МР с.п. Шеркалы</t>
  </si>
  <si>
    <t>30.09.2022 г.</t>
  </si>
  <si>
    <t>31.03.2022 г.</t>
  </si>
  <si>
    <t>ул. Мира д. 26</t>
  </si>
  <si>
    <t>ул. Лесная д.4а, кв.2</t>
  </si>
  <si>
    <t>м3</t>
  </si>
  <si>
    <t>14.07.2022 г.</t>
  </si>
  <si>
    <t>3.1.1.4.</t>
  </si>
  <si>
    <t>3.1.1.5.</t>
  </si>
  <si>
    <t>1.6.</t>
  </si>
  <si>
    <t>Приобретение сигнализатора оксида углерода СОУ-1 на котельную Шеркальского МП ЖКХ МО с.п. Шеркалы</t>
  </si>
  <si>
    <t>1.7.</t>
  </si>
  <si>
    <t>Приобретение сигнализатора СЗЦ-1 на котельную Шеркальского МП ЖКХ МО с.п. Шеркалы</t>
  </si>
  <si>
    <t>1.8.</t>
  </si>
  <si>
    <t>Приобретение сигнализатора СЗ-1-2Г на котельную Шеркальского МП ЖКХ МО с.п. Шеркалы</t>
  </si>
  <si>
    <t>1.9.</t>
  </si>
  <si>
    <t>1.10.</t>
  </si>
  <si>
    <t>1.11.</t>
  </si>
  <si>
    <t>Приобретение манометра МП3-Уф 0-100 кПа кт.1,5 d. 100 IP40 М20*1,5 РШ на котельную Шеркальского МП ЖКХ МО с.п. Шеркалы</t>
  </si>
  <si>
    <t>Приобретение манометра МП4-Уф 0-100 кПа кт.1,5 d. 160 IP40 М20*1,5 РШ на котельную Шеркальского МП ЖКХ МО с.п. Шеркалы</t>
  </si>
  <si>
    <t>Приобретение манометра МП3-Уф 0-600 кПа кт.1,5 d. 100 IP40 М20*1,5 РШ на котельную Шеркальского МП ЖКХ МО с.п. Шеркалы</t>
  </si>
  <si>
    <t>1.12.</t>
  </si>
  <si>
    <t>1.13.</t>
  </si>
  <si>
    <t>Поверка манометров ТНМП НМП на котельной Шеркальского МП ЖКХ МО с.п. Шеркалы</t>
  </si>
  <si>
    <t>Поверка манометра ДМ на котельной Шеркальского МП ЖКХ МО с.п. Шеркалы</t>
  </si>
  <si>
    <t>1.14.</t>
  </si>
  <si>
    <t>Поверка узла учета отпускаемой тепловой энергии на котельной Шеркальского МП ЖКХ МО с.п. Шеркалы</t>
  </si>
  <si>
    <t>Капитальный ремонт кровли в жилых домах с. Шеркалы по адресу:</t>
  </si>
  <si>
    <t>3.2.1.1.</t>
  </si>
  <si>
    <t>Текущий ремонт кухонной печи по адресу: ул. Мира, д.42, кв.1</t>
  </si>
  <si>
    <t>3.2.1.2.</t>
  </si>
  <si>
    <t>Замена электропроводки по адресу: ул. Мира, д.5, кв.1</t>
  </si>
  <si>
    <t>3.2.1.3.</t>
  </si>
  <si>
    <t>Замена электропроводки по адресу: ул. Мира, д.6</t>
  </si>
  <si>
    <t>01.09.2022 г.</t>
  </si>
  <si>
    <t>3.2.1.4.</t>
  </si>
  <si>
    <t>Текущий ремонт фундамента (полная замена) по адресу: ул. Береговая, д. 6</t>
  </si>
  <si>
    <t>Текущий ремонт системы теплоснабжения по адресу: ул. Береговая, д.8, кв.1</t>
  </si>
  <si>
    <t>3.2.1.5.</t>
  </si>
  <si>
    <t>3.2.1.6.</t>
  </si>
  <si>
    <t>Текущий ремонт фундамента (укрепление) по адресу: ул. Строителей, д.9, кв.1</t>
  </si>
  <si>
    <t>конвектор</t>
  </si>
  <si>
    <t>м.п.</t>
  </si>
  <si>
    <t>Поверка узла учета тепловой энергии в многоквартирном доме по адресу: ул.Нестерова, д.45а</t>
  </si>
  <si>
    <t>3.2.1.7.</t>
  </si>
  <si>
    <t>15.09.2022 г.</t>
  </si>
  <si>
    <t>усл.</t>
  </si>
  <si>
    <t xml:space="preserve">15.09.2022 г. </t>
  </si>
  <si>
    <t>ул.Лесная, д.12, кв.1</t>
  </si>
  <si>
    <t>ул.Лесная, д.2 кв.1</t>
  </si>
  <si>
    <t>ул.Гладышева, д.12 кв.1</t>
  </si>
  <si>
    <t>ул.Нестерова, д.14 кв.2</t>
  </si>
  <si>
    <t>ул.Трудовая, д.4 кв.2</t>
  </si>
  <si>
    <t>3.1.1.6.</t>
  </si>
  <si>
    <t>3.1.1.7.</t>
  </si>
  <si>
    <t>Оказание услуг по замене газового оборудования (газовых горелок) в муниципальном жилом фонде с.Шеркалы по адресам:</t>
  </si>
  <si>
    <t>ул.Строителей д.1 кв.2</t>
  </si>
  <si>
    <t>ул.Мира, д.1</t>
  </si>
  <si>
    <t>ул.Мира, д.5 кв.1</t>
  </si>
  <si>
    <t>ул.Гладышева, д.14 кв.2</t>
  </si>
  <si>
    <t>Приобретение газового оборудования (газовые котлы с комплектующими) для замены в  муниципальном жилом фонде с.Шеркалы  по адресам:</t>
  </si>
  <si>
    <t>Приобретение газового оборудования (газовые счетчики) для замены в  муниципальном жилом фонде с.Шеркалы  по адресам:</t>
  </si>
  <si>
    <t>Оказание услуг по замене газового оборудования (газовые котлы с комплектующими) в муниципальном жилом фонде с.Шеркалы по адресам:</t>
  </si>
  <si>
    <t>Оказание услуг по замене газового оборудования (газовые счетчики) в муниципальном жилом фонде с.Шеркалы по адресам:</t>
  </si>
  <si>
    <t>Приобретение газового оборудования (газовые горелки с комплектующими) для замены в  муниципальном жилом фонде с.Шеркалы  по адресам:</t>
  </si>
  <si>
    <t>3.1.1.9.</t>
  </si>
  <si>
    <t>3.1.1.8.</t>
  </si>
  <si>
    <t>Капитальный ремонт системы инженерно-технического обеспечения (монтаж отопительной системы теплоснабжения с приобретением материала) по адресу:</t>
  </si>
  <si>
    <t>ул.Лесная, д.19, кв.2</t>
  </si>
  <si>
    <t>ул.Строителей, д.1 кв.2</t>
  </si>
  <si>
    <t>ул.Мира, д.46 кв.1</t>
  </si>
  <si>
    <t>ул.Мира, д.46 кв.2</t>
  </si>
  <si>
    <t>ул.Трудовая, д.1</t>
  </si>
  <si>
    <t>ул.Лесная, д.20, кв.1</t>
  </si>
  <si>
    <t>ул.Береговая, д.4 кв.2</t>
  </si>
  <si>
    <t>ул.Трудовая, д.23 кв.1</t>
  </si>
  <si>
    <t>ул.Строителей, д.13 кв.1</t>
  </si>
  <si>
    <t>ул.Строителей, д.13 кв.2</t>
  </si>
  <si>
    <t>ул.Лесная, д.4а кв.2</t>
  </si>
  <si>
    <t>15.10.2022 г.</t>
  </si>
  <si>
    <t>01.11.2022 г.</t>
  </si>
  <si>
    <t>01.10.2022 г.</t>
  </si>
  <si>
    <t>от «07» сентября 2022 г. № 245</t>
  </si>
  <si>
    <t xml:space="preserve">Выборочный капитальный ремонт жилого фонда (замена оконных блоков в жилых домах) по адресам: </t>
  </si>
  <si>
    <t xml:space="preserve">ПЛАН МЕРОПРИЯТИЙ
по подготовке объектов жилищно-коммунального хозяйства к работе в осенне-зимний период 2022-2023 годов муниципального образования сельское поселение Шеркалы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</si>
</sst>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mmm/yyyy"/>
    <numFmt numFmtId="182" formatCode="0.0000"/>
    <numFmt numFmtId="183" formatCode="#,##0.000_р_."/>
    <numFmt numFmtId="184" formatCode="#,##0.0"/>
    <numFmt numFmtId="185" formatCode="0.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4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left"/>
    </xf>
    <xf numFmtId="185" fontId="1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Alignment="1">
      <alignment horizontal="left" vertical="center" wrapText="1"/>
    </xf>
    <xf numFmtId="185" fontId="8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85" fontId="5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left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left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184" fontId="12" fillId="34" borderId="10" xfId="0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 shrinkToFit="1"/>
    </xf>
    <xf numFmtId="14" fontId="5" fillId="34" borderId="10" xfId="0" applyNumberFormat="1" applyFont="1" applyFill="1" applyBorder="1" applyAlignment="1">
      <alignment horizontal="center" vertical="center" wrapText="1" shrinkToFi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14" fontId="5" fillId="34" borderId="0" xfId="0" applyNumberFormat="1" applyFont="1" applyFill="1" applyAlignment="1">
      <alignment horizontal="center" vertical="center"/>
    </xf>
    <xf numFmtId="2" fontId="4" fillId="34" borderId="10" xfId="0" applyNumberFormat="1" applyFont="1" applyFill="1" applyBorder="1" applyAlignment="1">
      <alignment horizontal="left" vertical="center" wrapText="1" shrinkToFit="1"/>
    </xf>
    <xf numFmtId="4" fontId="4" fillId="34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 shrinkToFit="1"/>
    </xf>
    <xf numFmtId="2" fontId="5" fillId="34" borderId="10" xfId="0" applyNumberFormat="1" applyFont="1" applyFill="1" applyBorder="1" applyAlignment="1">
      <alignment horizontal="center" vertical="center" wrapText="1" shrinkToFit="1"/>
    </xf>
    <xf numFmtId="1" fontId="5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174" fontId="13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/>
    </xf>
    <xf numFmtId="174" fontId="4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left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 shrinkToFit="1"/>
    </xf>
    <xf numFmtId="14" fontId="5" fillId="35" borderId="10" xfId="0" applyNumberFormat="1" applyFont="1" applyFill="1" applyBorder="1" applyAlignment="1">
      <alignment horizontal="center" vertical="center" wrapText="1" shrinkToFit="1"/>
    </xf>
    <xf numFmtId="4" fontId="5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left" vertical="center" wrapText="1" shrinkToFit="1"/>
    </xf>
    <xf numFmtId="1" fontId="4" fillId="35" borderId="10" xfId="0" applyNumberFormat="1" applyFont="1" applyFill="1" applyBorder="1" applyAlignment="1">
      <alignment horizontal="center" vertical="center" wrapText="1" shrinkToFit="1"/>
    </xf>
    <xf numFmtId="0" fontId="5" fillId="34" borderId="11" xfId="0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vertical="center" wrapText="1"/>
    </xf>
    <xf numFmtId="14" fontId="49" fillId="34" borderId="10" xfId="0" applyNumberFormat="1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 wrapText="1"/>
    </xf>
    <xf numFmtId="175" fontId="5" fillId="34" borderId="10" xfId="0" applyNumberFormat="1" applyFont="1" applyFill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 wrapText="1"/>
    </xf>
    <xf numFmtId="175" fontId="49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/>
    </xf>
    <xf numFmtId="2" fontId="49" fillId="32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49" fontId="48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 shrinkToFit="1"/>
    </xf>
    <xf numFmtId="2" fontId="4" fillId="35" borderId="15" xfId="0" applyNumberFormat="1" applyFont="1" applyFill="1" applyBorder="1" applyAlignment="1">
      <alignment horizontal="center" vertical="center" wrapText="1" shrinkToFit="1"/>
    </xf>
    <xf numFmtId="2" fontId="4" fillId="35" borderId="16" xfId="0" applyNumberFormat="1" applyFont="1" applyFill="1" applyBorder="1" applyAlignment="1">
      <alignment horizontal="center" vertical="center" wrapText="1" shrinkToFi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2" fontId="5" fillId="32" borderId="17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49" fontId="49" fillId="32" borderId="11" xfId="0" applyNumberFormat="1" applyFont="1" applyFill="1" applyBorder="1" applyAlignment="1">
      <alignment horizontal="center" vertical="center" wrapText="1"/>
    </xf>
    <xf numFmtId="49" fontId="49" fillId="32" borderId="12" xfId="0" applyNumberFormat="1" applyFont="1" applyFill="1" applyBorder="1" applyAlignment="1">
      <alignment horizontal="center" vertical="center" wrapText="1"/>
    </xf>
    <xf numFmtId="49" fontId="49" fillId="32" borderId="1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5" borderId="15" xfId="0" applyNumberFormat="1" applyFont="1" applyFill="1" applyBorder="1" applyAlignment="1">
      <alignment horizontal="center" vertical="center" wrapText="1"/>
    </xf>
    <xf numFmtId="2" fontId="4" fillId="35" borderId="16" xfId="0" applyNumberFormat="1" applyFont="1" applyFill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2" xfId="0" applyNumberFormat="1" applyFont="1" applyFill="1" applyBorder="1" applyAlignment="1">
      <alignment horizontal="center" vertical="center" wrapText="1"/>
    </xf>
    <xf numFmtId="1" fontId="49" fillId="0" borderId="17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tabSelected="1" zoomScale="75" zoomScaleNormal="75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8.75390625" style="11" customWidth="1"/>
    <col min="2" max="2" width="69.625" style="11" customWidth="1"/>
    <col min="3" max="3" width="12.375" style="11" customWidth="1"/>
    <col min="4" max="4" width="13.625" style="11" customWidth="1"/>
    <col min="5" max="6" width="14.375" style="11" customWidth="1"/>
    <col min="7" max="7" width="16.625" style="11" customWidth="1"/>
    <col min="8" max="8" width="14.375" style="11" customWidth="1"/>
    <col min="9" max="9" width="14.375" style="36" customWidth="1"/>
    <col min="10" max="10" width="17.875" style="11" customWidth="1"/>
    <col min="11" max="11" width="38.375" style="11" customWidth="1"/>
    <col min="12" max="12" width="9.125" style="11" customWidth="1"/>
    <col min="13" max="13" width="12.125" style="11" bestFit="1" customWidth="1"/>
    <col min="14" max="16384" width="9.125" style="11" customWidth="1"/>
  </cols>
  <sheetData>
    <row r="1" spans="10:11" ht="15">
      <c r="J1" s="123"/>
      <c r="K1" s="123"/>
    </row>
    <row r="2" spans="9:11" s="23" customFormat="1" ht="15" customHeight="1">
      <c r="I2" s="37"/>
      <c r="J2" s="24"/>
      <c r="K2" s="29" t="s">
        <v>34</v>
      </c>
    </row>
    <row r="3" spans="9:11" s="23" customFormat="1" ht="15.75">
      <c r="I3" s="38"/>
      <c r="J3" s="24"/>
      <c r="K3" s="29" t="s">
        <v>35</v>
      </c>
    </row>
    <row r="4" spans="9:11" s="23" customFormat="1" ht="15.75">
      <c r="I4" s="38"/>
      <c r="J4" s="24"/>
      <c r="K4" s="29" t="s">
        <v>36</v>
      </c>
    </row>
    <row r="5" spans="2:11" ht="15.75">
      <c r="B5" s="23"/>
      <c r="J5" s="23"/>
      <c r="K5" s="118" t="s">
        <v>152</v>
      </c>
    </row>
    <row r="6" ht="15">
      <c r="B6" s="23"/>
    </row>
    <row r="7" spans="1:11" ht="12.75">
      <c r="A7" s="154" t="s">
        <v>154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32.2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9.7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24.75" customHeight="1">
      <c r="A10" s="143" t="s">
        <v>8</v>
      </c>
      <c r="B10" s="145" t="s">
        <v>9</v>
      </c>
      <c r="C10" s="143" t="s">
        <v>1</v>
      </c>
      <c r="D10" s="143" t="s">
        <v>10</v>
      </c>
      <c r="E10" s="149" t="s">
        <v>11</v>
      </c>
      <c r="F10" s="149"/>
      <c r="G10" s="149"/>
      <c r="H10" s="149"/>
      <c r="I10" s="149"/>
      <c r="J10" s="143" t="s">
        <v>14</v>
      </c>
      <c r="K10" s="143" t="s">
        <v>15</v>
      </c>
    </row>
    <row r="11" spans="1:11" ht="68.25" customHeight="1">
      <c r="A11" s="144"/>
      <c r="B11" s="144"/>
      <c r="C11" s="144"/>
      <c r="D11" s="144"/>
      <c r="E11" s="18" t="s">
        <v>12</v>
      </c>
      <c r="F11" s="18" t="s">
        <v>24</v>
      </c>
      <c r="G11" s="18" t="s">
        <v>25</v>
      </c>
      <c r="H11" s="18" t="s">
        <v>13</v>
      </c>
      <c r="I11" s="39" t="s">
        <v>16</v>
      </c>
      <c r="J11" s="144"/>
      <c r="K11" s="144"/>
    </row>
    <row r="12" spans="1:11" s="12" customFormat="1" ht="15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6</v>
      </c>
      <c r="H12" s="17">
        <v>7</v>
      </c>
      <c r="I12" s="45">
        <v>8</v>
      </c>
      <c r="J12" s="17">
        <v>9</v>
      </c>
      <c r="K12" s="16">
        <v>10</v>
      </c>
    </row>
    <row r="13" spans="1:11" s="12" customFormat="1" ht="15.75">
      <c r="A13" s="35"/>
      <c r="B13" s="151" t="s">
        <v>43</v>
      </c>
      <c r="C13" s="152"/>
      <c r="D13" s="152"/>
      <c r="E13" s="152"/>
      <c r="F13" s="152"/>
      <c r="G13" s="152"/>
      <c r="H13" s="152"/>
      <c r="I13" s="152"/>
      <c r="J13" s="152"/>
      <c r="K13" s="153"/>
    </row>
    <row r="14" spans="1:11" s="12" customFormat="1" ht="15.75">
      <c r="A14" s="35"/>
      <c r="B14" s="88" t="s">
        <v>44</v>
      </c>
      <c r="C14" s="89" t="s">
        <v>18</v>
      </c>
      <c r="D14" s="90">
        <v>1.88</v>
      </c>
      <c r="E14" s="91">
        <v>0</v>
      </c>
      <c r="F14" s="91">
        <v>0</v>
      </c>
      <c r="G14" s="91">
        <v>0</v>
      </c>
      <c r="H14" s="91">
        <f>H29</f>
        <v>614.13</v>
      </c>
      <c r="I14" s="91">
        <f>H14+G14+F14+E14</f>
        <v>614.13</v>
      </c>
      <c r="J14" s="89"/>
      <c r="K14" s="89"/>
    </row>
    <row r="15" spans="1:11" s="12" customFormat="1" ht="36" customHeight="1">
      <c r="A15" s="100" t="s">
        <v>45</v>
      </c>
      <c r="B15" s="53" t="s">
        <v>59</v>
      </c>
      <c r="C15" s="47" t="s">
        <v>18</v>
      </c>
      <c r="D15" s="52">
        <v>1.88</v>
      </c>
      <c r="E15" s="48">
        <v>0</v>
      </c>
      <c r="F15" s="48">
        <v>0</v>
      </c>
      <c r="G15" s="48">
        <v>0</v>
      </c>
      <c r="H15" s="48">
        <v>89</v>
      </c>
      <c r="I15" s="48">
        <f>H15</f>
        <v>89</v>
      </c>
      <c r="J15" s="47" t="s">
        <v>65</v>
      </c>
      <c r="K15" s="58" t="s">
        <v>27</v>
      </c>
    </row>
    <row r="16" spans="1:11" s="12" customFormat="1" ht="38.25" customHeight="1">
      <c r="A16" s="100" t="s">
        <v>58</v>
      </c>
      <c r="B16" s="80" t="s">
        <v>66</v>
      </c>
      <c r="C16" s="47" t="s">
        <v>26</v>
      </c>
      <c r="D16" s="82">
        <v>1</v>
      </c>
      <c r="E16" s="48">
        <v>0</v>
      </c>
      <c r="F16" s="48">
        <v>0</v>
      </c>
      <c r="G16" s="48">
        <v>0</v>
      </c>
      <c r="H16" s="48">
        <v>263.34</v>
      </c>
      <c r="I16" s="48">
        <f aca="true" t="shared" si="0" ref="I16:I28">H16</f>
        <v>263.34</v>
      </c>
      <c r="J16" s="81" t="s">
        <v>67</v>
      </c>
      <c r="K16" s="58" t="s">
        <v>27</v>
      </c>
    </row>
    <row r="17" spans="1:11" s="12" customFormat="1" ht="36.75" customHeight="1">
      <c r="A17" s="100" t="s">
        <v>61</v>
      </c>
      <c r="B17" s="80" t="s">
        <v>60</v>
      </c>
      <c r="C17" s="47"/>
      <c r="D17" s="82"/>
      <c r="E17" s="48">
        <v>0</v>
      </c>
      <c r="F17" s="48">
        <v>0</v>
      </c>
      <c r="G17" s="48">
        <v>0</v>
      </c>
      <c r="H17" s="48">
        <v>76</v>
      </c>
      <c r="I17" s="48">
        <f t="shared" si="0"/>
        <v>76</v>
      </c>
      <c r="J17" s="81" t="s">
        <v>68</v>
      </c>
      <c r="K17" s="58" t="s">
        <v>27</v>
      </c>
    </row>
    <row r="18" spans="1:11" s="12" customFormat="1" ht="36.75" customHeight="1">
      <c r="A18" s="100" t="s">
        <v>62</v>
      </c>
      <c r="B18" s="80" t="s">
        <v>70</v>
      </c>
      <c r="C18" s="47" t="s">
        <v>26</v>
      </c>
      <c r="D18" s="82">
        <v>1</v>
      </c>
      <c r="E18" s="48">
        <v>0</v>
      </c>
      <c r="F18" s="48">
        <v>0</v>
      </c>
      <c r="G18" s="48">
        <v>0</v>
      </c>
      <c r="H18" s="48">
        <v>87</v>
      </c>
      <c r="I18" s="48">
        <f t="shared" si="0"/>
        <v>87</v>
      </c>
      <c r="J18" s="81" t="s">
        <v>68</v>
      </c>
      <c r="K18" s="58" t="s">
        <v>27</v>
      </c>
    </row>
    <row r="19" spans="1:11" s="12" customFormat="1" ht="36" customHeight="1">
      <c r="A19" s="17" t="s">
        <v>69</v>
      </c>
      <c r="B19" s="80" t="s">
        <v>63</v>
      </c>
      <c r="C19" s="47" t="s">
        <v>26</v>
      </c>
      <c r="D19" s="82">
        <v>27</v>
      </c>
      <c r="E19" s="48">
        <v>0</v>
      </c>
      <c r="F19" s="48">
        <v>0</v>
      </c>
      <c r="G19" s="48">
        <v>0</v>
      </c>
      <c r="H19" s="48">
        <v>36</v>
      </c>
      <c r="I19" s="48">
        <f t="shared" si="0"/>
        <v>36</v>
      </c>
      <c r="J19" s="81" t="s">
        <v>68</v>
      </c>
      <c r="K19" s="58" t="s">
        <v>27</v>
      </c>
    </row>
    <row r="20" spans="1:11" s="12" customFormat="1" ht="36" customHeight="1">
      <c r="A20" s="17" t="s">
        <v>79</v>
      </c>
      <c r="B20" s="80" t="s">
        <v>80</v>
      </c>
      <c r="C20" s="47" t="s">
        <v>26</v>
      </c>
      <c r="D20" s="82">
        <v>1</v>
      </c>
      <c r="E20" s="48">
        <v>0</v>
      </c>
      <c r="F20" s="48">
        <v>0</v>
      </c>
      <c r="G20" s="48">
        <v>0</v>
      </c>
      <c r="H20" s="48">
        <v>13.04</v>
      </c>
      <c r="I20" s="48">
        <f t="shared" si="0"/>
        <v>13.04</v>
      </c>
      <c r="J20" s="81" t="s">
        <v>68</v>
      </c>
      <c r="K20" s="58" t="s">
        <v>27</v>
      </c>
    </row>
    <row r="21" spans="1:11" s="12" customFormat="1" ht="36" customHeight="1">
      <c r="A21" s="17" t="s">
        <v>81</v>
      </c>
      <c r="B21" s="80" t="s">
        <v>82</v>
      </c>
      <c r="C21" s="47" t="s">
        <v>26</v>
      </c>
      <c r="D21" s="82">
        <v>1</v>
      </c>
      <c r="E21" s="48">
        <v>0</v>
      </c>
      <c r="F21" s="48">
        <v>0</v>
      </c>
      <c r="G21" s="48">
        <v>0</v>
      </c>
      <c r="H21" s="48">
        <v>3.46</v>
      </c>
      <c r="I21" s="48">
        <f t="shared" si="0"/>
        <v>3.46</v>
      </c>
      <c r="J21" s="81" t="s">
        <v>68</v>
      </c>
      <c r="K21" s="58" t="s">
        <v>27</v>
      </c>
    </row>
    <row r="22" spans="1:11" s="12" customFormat="1" ht="36" customHeight="1">
      <c r="A22" s="17" t="s">
        <v>83</v>
      </c>
      <c r="B22" s="80" t="s">
        <v>84</v>
      </c>
      <c r="C22" s="47" t="s">
        <v>26</v>
      </c>
      <c r="D22" s="82">
        <v>1</v>
      </c>
      <c r="E22" s="48">
        <v>0</v>
      </c>
      <c r="F22" s="48">
        <v>0</v>
      </c>
      <c r="G22" s="48">
        <v>0</v>
      </c>
      <c r="H22" s="48">
        <v>4.08</v>
      </c>
      <c r="I22" s="48">
        <f t="shared" si="0"/>
        <v>4.08</v>
      </c>
      <c r="J22" s="81" t="s">
        <v>68</v>
      </c>
      <c r="K22" s="58" t="s">
        <v>27</v>
      </c>
    </row>
    <row r="23" spans="1:11" s="12" customFormat="1" ht="36" customHeight="1">
      <c r="A23" s="17" t="s">
        <v>85</v>
      </c>
      <c r="B23" s="80" t="s">
        <v>90</v>
      </c>
      <c r="C23" s="47" t="s">
        <v>26</v>
      </c>
      <c r="D23" s="82">
        <v>13</v>
      </c>
      <c r="E23" s="48">
        <v>0</v>
      </c>
      <c r="F23" s="48">
        <v>0</v>
      </c>
      <c r="G23" s="48">
        <v>0</v>
      </c>
      <c r="H23" s="48">
        <v>10.38</v>
      </c>
      <c r="I23" s="48">
        <f t="shared" si="0"/>
        <v>10.38</v>
      </c>
      <c r="J23" s="81" t="s">
        <v>68</v>
      </c>
      <c r="K23" s="58" t="s">
        <v>27</v>
      </c>
    </row>
    <row r="24" spans="1:11" s="12" customFormat="1" ht="36" customHeight="1">
      <c r="A24" s="17" t="s">
        <v>86</v>
      </c>
      <c r="B24" s="80" t="s">
        <v>89</v>
      </c>
      <c r="C24" s="47" t="s">
        <v>26</v>
      </c>
      <c r="D24" s="82">
        <v>3</v>
      </c>
      <c r="E24" s="48">
        <v>0</v>
      </c>
      <c r="F24" s="48">
        <v>0</v>
      </c>
      <c r="G24" s="48">
        <v>0</v>
      </c>
      <c r="H24" s="48">
        <v>3.6</v>
      </c>
      <c r="I24" s="48">
        <f t="shared" si="0"/>
        <v>3.6</v>
      </c>
      <c r="J24" s="81" t="s">
        <v>68</v>
      </c>
      <c r="K24" s="58" t="s">
        <v>27</v>
      </c>
    </row>
    <row r="25" spans="1:11" s="12" customFormat="1" ht="36" customHeight="1">
      <c r="A25" s="17" t="s">
        <v>87</v>
      </c>
      <c r="B25" s="80" t="s">
        <v>88</v>
      </c>
      <c r="C25" s="47" t="s">
        <v>26</v>
      </c>
      <c r="D25" s="82">
        <v>6</v>
      </c>
      <c r="E25" s="48">
        <v>0</v>
      </c>
      <c r="F25" s="48">
        <v>0</v>
      </c>
      <c r="G25" s="48">
        <v>0</v>
      </c>
      <c r="H25" s="48">
        <v>4.79</v>
      </c>
      <c r="I25" s="48">
        <f t="shared" si="0"/>
        <v>4.79</v>
      </c>
      <c r="J25" s="81" t="s">
        <v>68</v>
      </c>
      <c r="K25" s="58" t="s">
        <v>27</v>
      </c>
    </row>
    <row r="26" spans="1:11" s="12" customFormat="1" ht="36" customHeight="1">
      <c r="A26" s="17" t="s">
        <v>91</v>
      </c>
      <c r="B26" s="80" t="s">
        <v>93</v>
      </c>
      <c r="C26" s="47" t="s">
        <v>26</v>
      </c>
      <c r="D26" s="82">
        <v>6</v>
      </c>
      <c r="E26" s="48">
        <v>0</v>
      </c>
      <c r="F26" s="48">
        <v>0</v>
      </c>
      <c r="G26" s="48">
        <v>0</v>
      </c>
      <c r="H26" s="48">
        <v>6.15</v>
      </c>
      <c r="I26" s="48">
        <f t="shared" si="0"/>
        <v>6.15</v>
      </c>
      <c r="J26" s="81" t="s">
        <v>68</v>
      </c>
      <c r="K26" s="58" t="s">
        <v>27</v>
      </c>
    </row>
    <row r="27" spans="1:11" s="12" customFormat="1" ht="36" customHeight="1">
      <c r="A27" s="17" t="s">
        <v>92</v>
      </c>
      <c r="B27" s="80" t="s">
        <v>94</v>
      </c>
      <c r="C27" s="47" t="s">
        <v>26</v>
      </c>
      <c r="D27" s="82">
        <v>3</v>
      </c>
      <c r="E27" s="48">
        <v>0</v>
      </c>
      <c r="F27" s="48">
        <v>0</v>
      </c>
      <c r="G27" s="48">
        <v>0</v>
      </c>
      <c r="H27" s="48">
        <v>2.94</v>
      </c>
      <c r="I27" s="48">
        <f t="shared" si="0"/>
        <v>2.94</v>
      </c>
      <c r="J27" s="81" t="s">
        <v>68</v>
      </c>
      <c r="K27" s="58" t="s">
        <v>27</v>
      </c>
    </row>
    <row r="28" spans="1:11" s="12" customFormat="1" ht="36" customHeight="1">
      <c r="A28" s="17" t="s">
        <v>95</v>
      </c>
      <c r="B28" s="80" t="s">
        <v>96</v>
      </c>
      <c r="C28" s="47" t="s">
        <v>26</v>
      </c>
      <c r="D28" s="82">
        <v>1</v>
      </c>
      <c r="E28" s="48">
        <v>0</v>
      </c>
      <c r="F28" s="48">
        <v>0</v>
      </c>
      <c r="G28" s="48">
        <v>0</v>
      </c>
      <c r="H28" s="48">
        <v>14.35</v>
      </c>
      <c r="I28" s="48">
        <f t="shared" si="0"/>
        <v>14.35</v>
      </c>
      <c r="J28" s="81" t="s">
        <v>68</v>
      </c>
      <c r="K28" s="58" t="s">
        <v>27</v>
      </c>
    </row>
    <row r="29" spans="1:11" s="12" customFormat="1" ht="15.75">
      <c r="A29" s="17"/>
      <c r="B29" s="83" t="s">
        <v>20</v>
      </c>
      <c r="C29" s="54"/>
      <c r="D29" s="84"/>
      <c r="E29" s="54">
        <f>SUM(E15:E28)</f>
        <v>0</v>
      </c>
      <c r="F29" s="54">
        <f>SUM(F15:F28)</f>
        <v>0</v>
      </c>
      <c r="G29" s="54">
        <f>SUM(G15:G28)</f>
        <v>0</v>
      </c>
      <c r="H29" s="54">
        <f>SUM(H15:H28)</f>
        <v>614.13</v>
      </c>
      <c r="I29" s="54">
        <f>E29+F29+G29+H29</f>
        <v>614.13</v>
      </c>
      <c r="J29" s="47"/>
      <c r="K29" s="85"/>
    </row>
    <row r="30" spans="1:11" ht="15.75">
      <c r="A30" s="25"/>
      <c r="B30" s="156" t="s">
        <v>2</v>
      </c>
      <c r="C30" s="157"/>
      <c r="D30" s="157"/>
      <c r="E30" s="157"/>
      <c r="F30" s="157"/>
      <c r="G30" s="157"/>
      <c r="H30" s="157"/>
      <c r="I30" s="157"/>
      <c r="J30" s="157"/>
      <c r="K30" s="158"/>
    </row>
    <row r="31" spans="1:11" ht="15.75">
      <c r="A31" s="25"/>
      <c r="B31" s="92" t="s">
        <v>5</v>
      </c>
      <c r="C31" s="93" t="s">
        <v>18</v>
      </c>
      <c r="D31" s="94">
        <v>0.34</v>
      </c>
      <c r="E31" s="93">
        <v>0</v>
      </c>
      <c r="F31" s="93">
        <v>0</v>
      </c>
      <c r="G31" s="93">
        <v>0</v>
      </c>
      <c r="H31" s="93">
        <f>H32</f>
        <v>41</v>
      </c>
      <c r="I31" s="93">
        <f>I33</f>
        <v>41</v>
      </c>
      <c r="J31" s="93"/>
      <c r="K31" s="93"/>
    </row>
    <row r="32" spans="1:11" ht="38.25" customHeight="1">
      <c r="A32" s="1" t="s">
        <v>64</v>
      </c>
      <c r="B32" s="59" t="s">
        <v>57</v>
      </c>
      <c r="C32" s="46" t="s">
        <v>18</v>
      </c>
      <c r="D32" s="51">
        <v>0.34</v>
      </c>
      <c r="E32" s="46">
        <v>0</v>
      </c>
      <c r="F32" s="46">
        <v>0</v>
      </c>
      <c r="G32" s="46">
        <v>0</v>
      </c>
      <c r="H32" s="46">
        <v>41</v>
      </c>
      <c r="I32" s="46">
        <f>H32</f>
        <v>41</v>
      </c>
      <c r="J32" s="58" t="s">
        <v>67</v>
      </c>
      <c r="K32" s="58" t="s">
        <v>27</v>
      </c>
    </row>
    <row r="33" spans="1:11" ht="15.75">
      <c r="A33" s="1"/>
      <c r="B33" s="87" t="s">
        <v>20</v>
      </c>
      <c r="C33" s="54" t="s">
        <v>18</v>
      </c>
      <c r="D33" s="86">
        <v>0.34</v>
      </c>
      <c r="E33" s="54">
        <v>0</v>
      </c>
      <c r="F33" s="54">
        <v>0</v>
      </c>
      <c r="G33" s="54">
        <v>0</v>
      </c>
      <c r="H33" s="54">
        <v>41</v>
      </c>
      <c r="I33" s="54">
        <v>41</v>
      </c>
      <c r="J33" s="54"/>
      <c r="K33" s="54"/>
    </row>
    <row r="34" spans="1:11" ht="15.75">
      <c r="A34" s="25"/>
      <c r="B34" s="146" t="s">
        <v>46</v>
      </c>
      <c r="C34" s="147"/>
      <c r="D34" s="147"/>
      <c r="E34" s="147"/>
      <c r="F34" s="147"/>
      <c r="G34" s="147"/>
      <c r="H34" s="147"/>
      <c r="I34" s="147"/>
      <c r="J34" s="147"/>
      <c r="K34" s="148"/>
    </row>
    <row r="35" spans="1:11" ht="15.75">
      <c r="A35" s="25"/>
      <c r="B35" s="26" t="s">
        <v>3</v>
      </c>
      <c r="C35" s="27" t="s">
        <v>19</v>
      </c>
      <c r="D35" s="27"/>
      <c r="E35" s="27">
        <f>+E85+E96</f>
        <v>0</v>
      </c>
      <c r="F35" s="27">
        <v>0</v>
      </c>
      <c r="G35" s="27">
        <v>1339</v>
      </c>
      <c r="H35" s="27">
        <f>+H85+H96</f>
        <v>323.09</v>
      </c>
      <c r="I35" s="27">
        <f>G35+H35</f>
        <v>1662.09</v>
      </c>
      <c r="J35" s="27"/>
      <c r="K35" s="27"/>
    </row>
    <row r="36" spans="1:11" ht="15.75">
      <c r="A36" s="1"/>
      <c r="B36" s="133" t="s">
        <v>47</v>
      </c>
      <c r="C36" s="134"/>
      <c r="D36" s="134"/>
      <c r="E36" s="134"/>
      <c r="F36" s="134"/>
      <c r="G36" s="134"/>
      <c r="H36" s="134"/>
      <c r="I36" s="134"/>
      <c r="J36" s="134"/>
      <c r="K36" s="135"/>
    </row>
    <row r="37" spans="1:11" ht="30.75" customHeight="1">
      <c r="A37" s="1" t="s">
        <v>48</v>
      </c>
      <c r="B37" s="22" t="s">
        <v>28</v>
      </c>
      <c r="C37" s="20" t="s">
        <v>19</v>
      </c>
      <c r="D37" s="20">
        <v>1047.9</v>
      </c>
      <c r="E37" s="20">
        <v>0</v>
      </c>
      <c r="F37" s="20">
        <v>0</v>
      </c>
      <c r="G37" s="54">
        <f>G85</f>
        <v>1338.9999999999998</v>
      </c>
      <c r="H37" s="20">
        <v>0</v>
      </c>
      <c r="I37" s="54">
        <f>G37</f>
        <v>1338.9999999999998</v>
      </c>
      <c r="J37" s="122" t="s">
        <v>151</v>
      </c>
      <c r="K37" s="19" t="s">
        <v>30</v>
      </c>
    </row>
    <row r="38" spans="1:11" ht="32.25" customHeight="1">
      <c r="A38" s="124" t="s">
        <v>49</v>
      </c>
      <c r="B38" s="102" t="s">
        <v>97</v>
      </c>
      <c r="C38" s="47" t="s">
        <v>19</v>
      </c>
      <c r="D38" s="47">
        <v>179.1919</v>
      </c>
      <c r="E38" s="46">
        <v>0</v>
      </c>
      <c r="F38" s="46">
        <v>0</v>
      </c>
      <c r="G38" s="52">
        <v>335.368</v>
      </c>
      <c r="H38" s="46">
        <v>0</v>
      </c>
      <c r="I38" s="52">
        <v>335.368</v>
      </c>
      <c r="J38" s="49" t="s">
        <v>76</v>
      </c>
      <c r="K38" s="19" t="s">
        <v>30</v>
      </c>
    </row>
    <row r="39" spans="1:11" ht="6.75" customHeight="1" hidden="1">
      <c r="A39" s="142"/>
      <c r="B39" s="103"/>
      <c r="C39" s="47" t="s">
        <v>75</v>
      </c>
      <c r="D39" s="47"/>
      <c r="E39" s="46"/>
      <c r="F39" s="46"/>
      <c r="G39" s="48"/>
      <c r="H39" s="46"/>
      <c r="I39" s="50"/>
      <c r="J39" s="49"/>
      <c r="K39" s="19" t="s">
        <v>30</v>
      </c>
    </row>
    <row r="40" spans="1:11" ht="32.25" customHeight="1">
      <c r="A40" s="142"/>
      <c r="B40" s="103" t="s">
        <v>73</v>
      </c>
      <c r="C40" s="47" t="s">
        <v>19</v>
      </c>
      <c r="D40" s="47">
        <v>113.274</v>
      </c>
      <c r="E40" s="46">
        <v>0</v>
      </c>
      <c r="F40" s="46">
        <v>0</v>
      </c>
      <c r="G40" s="52">
        <v>211.998</v>
      </c>
      <c r="H40" s="46">
        <v>0</v>
      </c>
      <c r="I40" s="52">
        <v>211.998</v>
      </c>
      <c r="J40" s="49" t="s">
        <v>76</v>
      </c>
      <c r="K40" s="19" t="s">
        <v>30</v>
      </c>
    </row>
    <row r="41" spans="1:11" ht="34.5" customHeight="1">
      <c r="A41" s="125"/>
      <c r="B41" s="103" t="s">
        <v>74</v>
      </c>
      <c r="C41" s="47" t="s">
        <v>19</v>
      </c>
      <c r="D41" s="47">
        <v>65.9179</v>
      </c>
      <c r="E41" s="46">
        <v>0</v>
      </c>
      <c r="F41" s="46">
        <v>0</v>
      </c>
      <c r="G41" s="52">
        <v>123.369</v>
      </c>
      <c r="H41" s="46">
        <v>0</v>
      </c>
      <c r="I41" s="52">
        <v>123.369</v>
      </c>
      <c r="J41" s="49" t="s">
        <v>76</v>
      </c>
      <c r="K41" s="19" t="s">
        <v>30</v>
      </c>
    </row>
    <row r="42" spans="1:11" ht="15" customHeight="1" hidden="1">
      <c r="A42" s="150"/>
      <c r="B42" s="30"/>
      <c r="C42" s="47" t="s">
        <v>26</v>
      </c>
      <c r="D42" s="31"/>
      <c r="E42" s="19"/>
      <c r="F42" s="19"/>
      <c r="G42" s="28"/>
      <c r="H42" s="19"/>
      <c r="I42" s="40"/>
      <c r="J42" s="21"/>
      <c r="K42" s="19" t="s">
        <v>30</v>
      </c>
    </row>
    <row r="43" spans="1:11" ht="13.5" customHeight="1" hidden="1">
      <c r="A43" s="150"/>
      <c r="B43" s="30"/>
      <c r="C43" s="47" t="s">
        <v>26</v>
      </c>
      <c r="D43" s="31"/>
      <c r="E43" s="19"/>
      <c r="F43" s="19"/>
      <c r="G43" s="28"/>
      <c r="H43" s="19"/>
      <c r="I43" s="40"/>
      <c r="J43" s="21"/>
      <c r="K43" s="19" t="s">
        <v>30</v>
      </c>
    </row>
    <row r="44" spans="1:11" ht="9.75" customHeight="1" hidden="1">
      <c r="A44" s="150"/>
      <c r="B44" s="30"/>
      <c r="C44" s="47" t="s">
        <v>26</v>
      </c>
      <c r="D44" s="31"/>
      <c r="E44" s="19"/>
      <c r="F44" s="19"/>
      <c r="G44" s="28"/>
      <c r="H44" s="19"/>
      <c r="I44" s="40"/>
      <c r="J44" s="21"/>
      <c r="K44" s="19" t="s">
        <v>30</v>
      </c>
    </row>
    <row r="45" spans="1:11" ht="52.5" customHeight="1">
      <c r="A45" s="124" t="s">
        <v>50</v>
      </c>
      <c r="B45" s="104" t="s">
        <v>130</v>
      </c>
      <c r="C45" s="105" t="s">
        <v>26</v>
      </c>
      <c r="D45" s="119">
        <v>6</v>
      </c>
      <c r="E45" s="120">
        <v>0</v>
      </c>
      <c r="F45" s="120">
        <v>0</v>
      </c>
      <c r="G45" s="117">
        <v>238.16</v>
      </c>
      <c r="H45" s="120">
        <v>0</v>
      </c>
      <c r="I45" s="117">
        <f>G45</f>
        <v>238.16</v>
      </c>
      <c r="J45" s="139" t="s">
        <v>115</v>
      </c>
      <c r="K45" s="136" t="s">
        <v>30</v>
      </c>
    </row>
    <row r="46" spans="1:11" ht="21" customHeight="1">
      <c r="A46" s="142"/>
      <c r="B46" s="104" t="s">
        <v>118</v>
      </c>
      <c r="C46" s="105" t="s">
        <v>26</v>
      </c>
      <c r="D46" s="31">
        <v>1</v>
      </c>
      <c r="E46" s="19">
        <v>0</v>
      </c>
      <c r="F46" s="19">
        <v>0</v>
      </c>
      <c r="G46" s="117">
        <v>51.01</v>
      </c>
      <c r="H46" s="19">
        <v>0</v>
      </c>
      <c r="I46" s="117">
        <v>51.01</v>
      </c>
      <c r="J46" s="141"/>
      <c r="K46" s="137"/>
    </row>
    <row r="47" spans="1:11" ht="21" customHeight="1">
      <c r="A47" s="142"/>
      <c r="B47" s="104" t="s">
        <v>138</v>
      </c>
      <c r="C47" s="105" t="s">
        <v>26</v>
      </c>
      <c r="D47" s="31">
        <v>1</v>
      </c>
      <c r="E47" s="19">
        <v>0</v>
      </c>
      <c r="F47" s="19">
        <v>0</v>
      </c>
      <c r="G47" s="117">
        <v>51.01</v>
      </c>
      <c r="H47" s="19">
        <v>0</v>
      </c>
      <c r="I47" s="117">
        <v>51.01</v>
      </c>
      <c r="J47" s="141"/>
      <c r="K47" s="137"/>
    </row>
    <row r="48" spans="1:11" ht="21" customHeight="1">
      <c r="A48" s="142"/>
      <c r="B48" s="104" t="s">
        <v>119</v>
      </c>
      <c r="C48" s="105" t="s">
        <v>26</v>
      </c>
      <c r="D48" s="31">
        <v>1</v>
      </c>
      <c r="E48" s="19">
        <v>0</v>
      </c>
      <c r="F48" s="19">
        <v>0</v>
      </c>
      <c r="G48" s="117">
        <v>30.66</v>
      </c>
      <c r="H48" s="19">
        <v>0</v>
      </c>
      <c r="I48" s="117">
        <v>30.66</v>
      </c>
      <c r="J48" s="141"/>
      <c r="K48" s="137"/>
    </row>
    <row r="49" spans="1:11" ht="21" customHeight="1">
      <c r="A49" s="142"/>
      <c r="B49" s="104" t="s">
        <v>120</v>
      </c>
      <c r="C49" s="105" t="s">
        <v>26</v>
      </c>
      <c r="D49" s="31">
        <v>1</v>
      </c>
      <c r="E49" s="19">
        <v>0</v>
      </c>
      <c r="F49" s="19">
        <v>0</v>
      </c>
      <c r="G49" s="117">
        <v>23.81</v>
      </c>
      <c r="H49" s="19">
        <v>0</v>
      </c>
      <c r="I49" s="117">
        <v>23.81</v>
      </c>
      <c r="J49" s="141"/>
      <c r="K49" s="137"/>
    </row>
    <row r="50" spans="1:11" ht="21" customHeight="1">
      <c r="A50" s="142"/>
      <c r="B50" s="104" t="s">
        <v>121</v>
      </c>
      <c r="C50" s="105" t="s">
        <v>26</v>
      </c>
      <c r="D50" s="31">
        <v>1</v>
      </c>
      <c r="E50" s="19">
        <v>0</v>
      </c>
      <c r="F50" s="19">
        <v>0</v>
      </c>
      <c r="G50" s="117">
        <v>30.66</v>
      </c>
      <c r="H50" s="19">
        <v>0</v>
      </c>
      <c r="I50" s="117">
        <v>30.66</v>
      </c>
      <c r="J50" s="141"/>
      <c r="K50" s="137"/>
    </row>
    <row r="51" spans="1:11" ht="21" customHeight="1">
      <c r="A51" s="125"/>
      <c r="B51" s="104" t="s">
        <v>122</v>
      </c>
      <c r="C51" s="105" t="s">
        <v>26</v>
      </c>
      <c r="D51" s="31">
        <v>1</v>
      </c>
      <c r="E51" s="19">
        <v>0</v>
      </c>
      <c r="F51" s="19">
        <v>0</v>
      </c>
      <c r="G51" s="117">
        <v>51.01</v>
      </c>
      <c r="H51" s="19">
        <v>0</v>
      </c>
      <c r="I51" s="117">
        <v>51.01</v>
      </c>
      <c r="J51" s="140"/>
      <c r="K51" s="138"/>
    </row>
    <row r="52" spans="1:11" ht="50.25" customHeight="1">
      <c r="A52" s="124" t="s">
        <v>51</v>
      </c>
      <c r="B52" s="104" t="s">
        <v>132</v>
      </c>
      <c r="C52" s="47" t="s">
        <v>116</v>
      </c>
      <c r="D52" s="119">
        <v>6</v>
      </c>
      <c r="E52" s="19">
        <v>0</v>
      </c>
      <c r="F52" s="19">
        <v>0</v>
      </c>
      <c r="G52" s="117">
        <v>67.5</v>
      </c>
      <c r="H52" s="120">
        <v>0</v>
      </c>
      <c r="I52" s="117">
        <f>G52</f>
        <v>67.5</v>
      </c>
      <c r="J52" s="162" t="s">
        <v>117</v>
      </c>
      <c r="K52" s="136" t="s">
        <v>30</v>
      </c>
    </row>
    <row r="53" spans="1:11" ht="21.75" customHeight="1">
      <c r="A53" s="142"/>
      <c r="B53" s="104" t="s">
        <v>118</v>
      </c>
      <c r="C53" s="47" t="s">
        <v>116</v>
      </c>
      <c r="D53" s="31">
        <v>1</v>
      </c>
      <c r="E53" s="19">
        <v>0</v>
      </c>
      <c r="F53" s="19">
        <v>0</v>
      </c>
      <c r="G53" s="117">
        <v>26.49</v>
      </c>
      <c r="H53" s="19">
        <v>0</v>
      </c>
      <c r="I53" s="116">
        <v>26.49</v>
      </c>
      <c r="J53" s="163"/>
      <c r="K53" s="137"/>
    </row>
    <row r="54" spans="1:11" ht="21" customHeight="1">
      <c r="A54" s="142"/>
      <c r="B54" s="104" t="s">
        <v>138</v>
      </c>
      <c r="C54" s="47" t="s">
        <v>116</v>
      </c>
      <c r="D54" s="31">
        <v>1</v>
      </c>
      <c r="E54" s="19">
        <v>0</v>
      </c>
      <c r="F54" s="19">
        <v>0</v>
      </c>
      <c r="G54" s="117">
        <v>4.28</v>
      </c>
      <c r="H54" s="19">
        <v>0</v>
      </c>
      <c r="I54" s="116">
        <v>4.28</v>
      </c>
      <c r="J54" s="163"/>
      <c r="K54" s="137"/>
    </row>
    <row r="55" spans="1:11" ht="21.75" customHeight="1">
      <c r="A55" s="142"/>
      <c r="B55" s="104" t="s">
        <v>119</v>
      </c>
      <c r="C55" s="47" t="s">
        <v>116</v>
      </c>
      <c r="D55" s="31">
        <v>1</v>
      </c>
      <c r="E55" s="19">
        <v>0</v>
      </c>
      <c r="F55" s="19">
        <v>0</v>
      </c>
      <c r="G55" s="117">
        <v>4.28</v>
      </c>
      <c r="H55" s="19">
        <v>0</v>
      </c>
      <c r="I55" s="116">
        <v>4.28</v>
      </c>
      <c r="J55" s="163"/>
      <c r="K55" s="137"/>
    </row>
    <row r="56" spans="1:11" ht="21.75" customHeight="1">
      <c r="A56" s="142"/>
      <c r="B56" s="104" t="s">
        <v>120</v>
      </c>
      <c r="C56" s="47" t="s">
        <v>116</v>
      </c>
      <c r="D56" s="31">
        <v>1</v>
      </c>
      <c r="E56" s="19">
        <v>0</v>
      </c>
      <c r="F56" s="19">
        <v>0</v>
      </c>
      <c r="G56" s="117">
        <v>20.12</v>
      </c>
      <c r="H56" s="19">
        <v>0</v>
      </c>
      <c r="I56" s="116">
        <v>20.12</v>
      </c>
      <c r="J56" s="163"/>
      <c r="K56" s="137"/>
    </row>
    <row r="57" spans="1:11" ht="21" customHeight="1">
      <c r="A57" s="142"/>
      <c r="B57" s="104" t="s">
        <v>121</v>
      </c>
      <c r="C57" s="47" t="s">
        <v>116</v>
      </c>
      <c r="D57" s="31">
        <v>1</v>
      </c>
      <c r="E57" s="19">
        <v>0</v>
      </c>
      <c r="F57" s="19">
        <v>0</v>
      </c>
      <c r="G57" s="117">
        <v>8.05</v>
      </c>
      <c r="H57" s="19">
        <v>0</v>
      </c>
      <c r="I57" s="116">
        <v>8.05</v>
      </c>
      <c r="J57" s="163"/>
      <c r="K57" s="137"/>
    </row>
    <row r="58" spans="1:11" ht="21.75" customHeight="1">
      <c r="A58" s="125"/>
      <c r="B58" s="104" t="s">
        <v>122</v>
      </c>
      <c r="C58" s="47" t="s">
        <v>116</v>
      </c>
      <c r="D58" s="31">
        <v>1</v>
      </c>
      <c r="E58" s="19">
        <v>0</v>
      </c>
      <c r="F58" s="19">
        <v>0</v>
      </c>
      <c r="G58" s="117">
        <v>4.28</v>
      </c>
      <c r="H58" s="19">
        <v>0</v>
      </c>
      <c r="I58" s="116">
        <v>4.28</v>
      </c>
      <c r="J58" s="164"/>
      <c r="K58" s="138"/>
    </row>
    <row r="59" spans="1:11" ht="41.25" customHeight="1">
      <c r="A59" s="124" t="s">
        <v>77</v>
      </c>
      <c r="B59" s="104" t="s">
        <v>131</v>
      </c>
      <c r="C59" s="105" t="s">
        <v>26</v>
      </c>
      <c r="D59" s="31">
        <v>4</v>
      </c>
      <c r="E59" s="19">
        <v>0</v>
      </c>
      <c r="F59" s="19">
        <v>0</v>
      </c>
      <c r="G59" s="117">
        <v>13.4</v>
      </c>
      <c r="H59" s="19">
        <v>0</v>
      </c>
      <c r="I59" s="116">
        <v>13.4</v>
      </c>
      <c r="J59" s="162" t="s">
        <v>150</v>
      </c>
      <c r="K59" s="136" t="s">
        <v>30</v>
      </c>
    </row>
    <row r="60" spans="1:11" ht="23.25" customHeight="1">
      <c r="A60" s="142"/>
      <c r="B60" s="104" t="s">
        <v>127</v>
      </c>
      <c r="C60" s="105" t="s">
        <v>26</v>
      </c>
      <c r="D60" s="31">
        <v>1</v>
      </c>
      <c r="E60" s="19">
        <v>0</v>
      </c>
      <c r="F60" s="19">
        <v>0</v>
      </c>
      <c r="G60" s="117">
        <v>3.35</v>
      </c>
      <c r="H60" s="19">
        <v>0</v>
      </c>
      <c r="I60" s="116">
        <v>3.35</v>
      </c>
      <c r="J60" s="163"/>
      <c r="K60" s="137"/>
    </row>
    <row r="61" spans="1:11" ht="21.75" customHeight="1">
      <c r="A61" s="142"/>
      <c r="B61" s="104" t="s">
        <v>128</v>
      </c>
      <c r="C61" s="105" t="s">
        <v>26</v>
      </c>
      <c r="D61" s="31">
        <v>1</v>
      </c>
      <c r="E61" s="19">
        <v>0</v>
      </c>
      <c r="F61" s="19">
        <v>0</v>
      </c>
      <c r="G61" s="117">
        <v>3.35</v>
      </c>
      <c r="H61" s="19">
        <v>0</v>
      </c>
      <c r="I61" s="116">
        <v>3.35</v>
      </c>
      <c r="J61" s="163"/>
      <c r="K61" s="137"/>
    </row>
    <row r="62" spans="1:11" ht="21.75" customHeight="1">
      <c r="A62" s="142"/>
      <c r="B62" s="104" t="s">
        <v>129</v>
      </c>
      <c r="C62" s="105" t="s">
        <v>26</v>
      </c>
      <c r="D62" s="31">
        <v>1</v>
      </c>
      <c r="E62" s="19">
        <v>0</v>
      </c>
      <c r="F62" s="19">
        <v>0</v>
      </c>
      <c r="G62" s="117">
        <v>3.35</v>
      </c>
      <c r="H62" s="19">
        <v>0</v>
      </c>
      <c r="I62" s="116">
        <v>3.35</v>
      </c>
      <c r="J62" s="163"/>
      <c r="K62" s="137"/>
    </row>
    <row r="63" spans="1:11" ht="21.75" customHeight="1">
      <c r="A63" s="125"/>
      <c r="B63" s="104" t="s">
        <v>120</v>
      </c>
      <c r="C63" s="105" t="s">
        <v>26</v>
      </c>
      <c r="D63" s="31">
        <v>1</v>
      </c>
      <c r="E63" s="19">
        <v>0</v>
      </c>
      <c r="F63" s="19">
        <v>0</v>
      </c>
      <c r="G63" s="117">
        <v>3.35</v>
      </c>
      <c r="H63" s="19">
        <v>0</v>
      </c>
      <c r="I63" s="116">
        <v>3.35</v>
      </c>
      <c r="J63" s="164"/>
      <c r="K63" s="138"/>
    </row>
    <row r="64" spans="1:11" ht="34.5" customHeight="1">
      <c r="A64" s="124" t="s">
        <v>78</v>
      </c>
      <c r="B64" s="104" t="s">
        <v>133</v>
      </c>
      <c r="C64" s="47" t="s">
        <v>116</v>
      </c>
      <c r="D64" s="31">
        <v>4</v>
      </c>
      <c r="E64" s="19">
        <v>0</v>
      </c>
      <c r="F64" s="19">
        <v>0</v>
      </c>
      <c r="G64" s="117">
        <v>18</v>
      </c>
      <c r="H64" s="19">
        <v>0</v>
      </c>
      <c r="I64" s="116">
        <v>18</v>
      </c>
      <c r="J64" s="162" t="s">
        <v>150</v>
      </c>
      <c r="K64" s="136" t="s">
        <v>30</v>
      </c>
    </row>
    <row r="65" spans="1:11" ht="21.75" customHeight="1">
      <c r="A65" s="142"/>
      <c r="B65" s="104" t="s">
        <v>127</v>
      </c>
      <c r="C65" s="47" t="s">
        <v>116</v>
      </c>
      <c r="D65" s="31">
        <v>1</v>
      </c>
      <c r="E65" s="19">
        <v>0</v>
      </c>
      <c r="F65" s="19">
        <v>0</v>
      </c>
      <c r="G65" s="117">
        <v>4.5</v>
      </c>
      <c r="H65" s="19">
        <v>0</v>
      </c>
      <c r="I65" s="117">
        <v>4.5</v>
      </c>
      <c r="J65" s="163"/>
      <c r="K65" s="137"/>
    </row>
    <row r="66" spans="1:11" ht="21.75" customHeight="1">
      <c r="A66" s="142"/>
      <c r="B66" s="104" t="s">
        <v>128</v>
      </c>
      <c r="C66" s="47" t="s">
        <v>116</v>
      </c>
      <c r="D66" s="31">
        <v>1</v>
      </c>
      <c r="E66" s="19">
        <v>0</v>
      </c>
      <c r="F66" s="19">
        <v>0</v>
      </c>
      <c r="G66" s="117">
        <v>4.5</v>
      </c>
      <c r="H66" s="19">
        <v>0</v>
      </c>
      <c r="I66" s="117">
        <v>4.5</v>
      </c>
      <c r="J66" s="163"/>
      <c r="K66" s="137"/>
    </row>
    <row r="67" spans="1:11" ht="21.75" customHeight="1">
      <c r="A67" s="142"/>
      <c r="B67" s="104" t="s">
        <v>129</v>
      </c>
      <c r="C67" s="47" t="s">
        <v>116</v>
      </c>
      <c r="D67" s="31">
        <v>1</v>
      </c>
      <c r="E67" s="19">
        <v>0</v>
      </c>
      <c r="F67" s="19">
        <v>0</v>
      </c>
      <c r="G67" s="117">
        <v>4.5</v>
      </c>
      <c r="H67" s="19">
        <v>0</v>
      </c>
      <c r="I67" s="117">
        <v>4.5</v>
      </c>
      <c r="J67" s="163"/>
      <c r="K67" s="137"/>
    </row>
    <row r="68" spans="1:11" ht="21.75" customHeight="1">
      <c r="A68" s="125"/>
      <c r="B68" s="104" t="s">
        <v>120</v>
      </c>
      <c r="C68" s="47" t="s">
        <v>116</v>
      </c>
      <c r="D68" s="31">
        <v>1</v>
      </c>
      <c r="E68" s="19">
        <v>0</v>
      </c>
      <c r="F68" s="19">
        <v>0</v>
      </c>
      <c r="G68" s="117">
        <v>4.5</v>
      </c>
      <c r="H68" s="19">
        <v>0</v>
      </c>
      <c r="I68" s="117">
        <v>4.5</v>
      </c>
      <c r="J68" s="164"/>
      <c r="K68" s="138"/>
    </row>
    <row r="69" spans="1:11" ht="51" customHeight="1">
      <c r="A69" s="124" t="s">
        <v>123</v>
      </c>
      <c r="B69" s="104" t="s">
        <v>134</v>
      </c>
      <c r="C69" s="105" t="s">
        <v>26</v>
      </c>
      <c r="D69" s="31">
        <v>2</v>
      </c>
      <c r="E69" s="19">
        <v>0</v>
      </c>
      <c r="F69" s="19">
        <v>0</v>
      </c>
      <c r="G69" s="117">
        <v>5.56</v>
      </c>
      <c r="H69" s="19">
        <v>0</v>
      </c>
      <c r="I69" s="117">
        <v>5.56</v>
      </c>
      <c r="J69" s="162" t="s">
        <v>150</v>
      </c>
      <c r="K69" s="136" t="s">
        <v>30</v>
      </c>
    </row>
    <row r="70" spans="1:11" ht="21.75" customHeight="1">
      <c r="A70" s="125"/>
      <c r="B70" s="104" t="s">
        <v>126</v>
      </c>
      <c r="C70" s="105" t="s">
        <v>26</v>
      </c>
      <c r="D70" s="31">
        <v>2</v>
      </c>
      <c r="E70" s="19">
        <v>0</v>
      </c>
      <c r="F70" s="19">
        <v>0</v>
      </c>
      <c r="G70" s="117">
        <v>5.56</v>
      </c>
      <c r="H70" s="19">
        <v>0</v>
      </c>
      <c r="I70" s="117">
        <v>5.56</v>
      </c>
      <c r="J70" s="164"/>
      <c r="K70" s="138"/>
    </row>
    <row r="71" spans="1:11" ht="40.5" customHeight="1">
      <c r="A71" s="124" t="s">
        <v>124</v>
      </c>
      <c r="B71" s="104" t="s">
        <v>125</v>
      </c>
      <c r="C71" s="47" t="s">
        <v>116</v>
      </c>
      <c r="D71" s="31">
        <v>2</v>
      </c>
      <c r="E71" s="19">
        <v>0</v>
      </c>
      <c r="F71" s="19">
        <v>0</v>
      </c>
      <c r="G71" s="117">
        <v>9</v>
      </c>
      <c r="H71" s="19">
        <v>0</v>
      </c>
      <c r="I71" s="116">
        <v>9</v>
      </c>
      <c r="J71" s="162" t="s">
        <v>150</v>
      </c>
      <c r="K71" s="136" t="s">
        <v>30</v>
      </c>
    </row>
    <row r="72" spans="1:11" ht="21.75" customHeight="1">
      <c r="A72" s="125"/>
      <c r="B72" s="104" t="s">
        <v>139</v>
      </c>
      <c r="C72" s="47" t="s">
        <v>116</v>
      </c>
      <c r="D72" s="31">
        <v>2</v>
      </c>
      <c r="E72" s="19">
        <v>0</v>
      </c>
      <c r="F72" s="19">
        <v>0</v>
      </c>
      <c r="G72" s="117">
        <v>9</v>
      </c>
      <c r="H72" s="19">
        <v>0</v>
      </c>
      <c r="I72" s="117">
        <v>9</v>
      </c>
      <c r="J72" s="164"/>
      <c r="K72" s="138"/>
    </row>
    <row r="73" spans="1:11" ht="50.25" customHeight="1">
      <c r="A73" s="159" t="s">
        <v>136</v>
      </c>
      <c r="B73" s="121" t="s">
        <v>137</v>
      </c>
      <c r="C73" s="105" t="s">
        <v>26</v>
      </c>
      <c r="D73" s="119">
        <v>1</v>
      </c>
      <c r="E73" s="19">
        <v>0</v>
      </c>
      <c r="F73" s="19">
        <v>0</v>
      </c>
      <c r="G73" s="117">
        <v>140</v>
      </c>
      <c r="H73" s="120">
        <v>0</v>
      </c>
      <c r="I73" s="117">
        <v>140</v>
      </c>
      <c r="J73" s="139" t="s">
        <v>71</v>
      </c>
      <c r="K73" s="136" t="s">
        <v>30</v>
      </c>
    </row>
    <row r="74" spans="1:11" ht="22.5" customHeight="1">
      <c r="A74" s="160"/>
      <c r="B74" s="104" t="s">
        <v>138</v>
      </c>
      <c r="C74" s="105" t="s">
        <v>26</v>
      </c>
      <c r="D74" s="119">
        <v>1</v>
      </c>
      <c r="E74" s="19">
        <v>0</v>
      </c>
      <c r="F74" s="19">
        <v>0</v>
      </c>
      <c r="G74" s="117">
        <v>140</v>
      </c>
      <c r="H74" s="120">
        <v>0</v>
      </c>
      <c r="I74" s="117">
        <v>140</v>
      </c>
      <c r="J74" s="140"/>
      <c r="K74" s="138"/>
    </row>
    <row r="75" spans="1:11" ht="36" customHeight="1">
      <c r="A75" s="159" t="s">
        <v>135</v>
      </c>
      <c r="B75" s="121" t="s">
        <v>153</v>
      </c>
      <c r="C75" s="105" t="s">
        <v>26</v>
      </c>
      <c r="D75" s="119">
        <v>17</v>
      </c>
      <c r="E75" s="120">
        <v>0</v>
      </c>
      <c r="F75" s="120">
        <v>0</v>
      </c>
      <c r="G75" s="117">
        <v>512.012</v>
      </c>
      <c r="H75" s="120">
        <v>0</v>
      </c>
      <c r="I75" s="117">
        <v>512.012</v>
      </c>
      <c r="J75" s="139" t="s">
        <v>149</v>
      </c>
      <c r="K75" s="136" t="s">
        <v>30</v>
      </c>
    </row>
    <row r="76" spans="1:11" ht="21" customHeight="1">
      <c r="A76" s="161"/>
      <c r="B76" s="121" t="s">
        <v>140</v>
      </c>
      <c r="C76" s="105" t="s">
        <v>26</v>
      </c>
      <c r="D76" s="119">
        <v>2</v>
      </c>
      <c r="E76" s="120">
        <v>0</v>
      </c>
      <c r="F76" s="120">
        <v>0</v>
      </c>
      <c r="G76" s="117">
        <v>60.24</v>
      </c>
      <c r="H76" s="120">
        <v>0</v>
      </c>
      <c r="I76" s="117">
        <v>60.24</v>
      </c>
      <c r="J76" s="141"/>
      <c r="K76" s="137"/>
    </row>
    <row r="77" spans="1:11" ht="21" customHeight="1">
      <c r="A77" s="161"/>
      <c r="B77" s="121" t="s">
        <v>141</v>
      </c>
      <c r="C77" s="105" t="s">
        <v>26</v>
      </c>
      <c r="D77" s="119">
        <v>3</v>
      </c>
      <c r="E77" s="120">
        <v>0</v>
      </c>
      <c r="F77" s="120">
        <v>0</v>
      </c>
      <c r="G77" s="117">
        <v>90.36</v>
      </c>
      <c r="H77" s="120">
        <v>0</v>
      </c>
      <c r="I77" s="117">
        <v>90.36</v>
      </c>
      <c r="J77" s="141"/>
      <c r="K77" s="137"/>
    </row>
    <row r="78" spans="1:11" ht="21" customHeight="1">
      <c r="A78" s="161"/>
      <c r="B78" s="121" t="s">
        <v>142</v>
      </c>
      <c r="C78" s="105" t="s">
        <v>26</v>
      </c>
      <c r="D78" s="119">
        <v>4</v>
      </c>
      <c r="E78" s="120">
        <v>0</v>
      </c>
      <c r="F78" s="120">
        <v>0</v>
      </c>
      <c r="G78" s="117">
        <v>120.45</v>
      </c>
      <c r="H78" s="120">
        <v>0</v>
      </c>
      <c r="I78" s="117">
        <v>120.45</v>
      </c>
      <c r="J78" s="141"/>
      <c r="K78" s="137"/>
    </row>
    <row r="79" spans="1:11" ht="21" customHeight="1">
      <c r="A79" s="161"/>
      <c r="B79" s="104" t="s">
        <v>143</v>
      </c>
      <c r="C79" s="105" t="s">
        <v>26</v>
      </c>
      <c r="D79" s="119">
        <v>3</v>
      </c>
      <c r="E79" s="120">
        <v>0</v>
      </c>
      <c r="F79" s="120">
        <v>0</v>
      </c>
      <c r="G79" s="117">
        <v>90.36</v>
      </c>
      <c r="H79" s="120">
        <v>0</v>
      </c>
      <c r="I79" s="117">
        <v>90.36</v>
      </c>
      <c r="J79" s="141"/>
      <c r="K79" s="137"/>
    </row>
    <row r="80" spans="1:11" ht="21" customHeight="1">
      <c r="A80" s="161"/>
      <c r="B80" s="121" t="s">
        <v>144</v>
      </c>
      <c r="C80" s="105" t="s">
        <v>26</v>
      </c>
      <c r="D80" s="119">
        <v>1</v>
      </c>
      <c r="E80" s="120">
        <v>0</v>
      </c>
      <c r="F80" s="120">
        <v>0</v>
      </c>
      <c r="G80" s="117">
        <v>30.12</v>
      </c>
      <c r="H80" s="120">
        <v>0</v>
      </c>
      <c r="I80" s="117">
        <v>30.12</v>
      </c>
      <c r="J80" s="141"/>
      <c r="K80" s="137"/>
    </row>
    <row r="81" spans="1:11" ht="21" customHeight="1">
      <c r="A81" s="161"/>
      <c r="B81" s="121" t="s">
        <v>145</v>
      </c>
      <c r="C81" s="105" t="s">
        <v>26</v>
      </c>
      <c r="D81" s="119">
        <v>1</v>
      </c>
      <c r="E81" s="120">
        <v>0</v>
      </c>
      <c r="F81" s="120">
        <v>0</v>
      </c>
      <c r="G81" s="117">
        <v>30.12</v>
      </c>
      <c r="H81" s="120">
        <v>0</v>
      </c>
      <c r="I81" s="117">
        <v>30.12</v>
      </c>
      <c r="J81" s="141"/>
      <c r="K81" s="137"/>
    </row>
    <row r="82" spans="1:11" ht="21" customHeight="1">
      <c r="A82" s="161"/>
      <c r="B82" s="121" t="s">
        <v>146</v>
      </c>
      <c r="C82" s="105" t="s">
        <v>26</v>
      </c>
      <c r="D82" s="119">
        <v>1</v>
      </c>
      <c r="E82" s="120">
        <v>0</v>
      </c>
      <c r="F82" s="120">
        <v>0</v>
      </c>
      <c r="G82" s="117">
        <v>30.12</v>
      </c>
      <c r="H82" s="120">
        <v>0</v>
      </c>
      <c r="I82" s="117">
        <v>30.12</v>
      </c>
      <c r="J82" s="141"/>
      <c r="K82" s="137"/>
    </row>
    <row r="83" spans="1:11" ht="21" customHeight="1">
      <c r="A83" s="161"/>
      <c r="B83" s="121" t="s">
        <v>147</v>
      </c>
      <c r="C83" s="105" t="s">
        <v>26</v>
      </c>
      <c r="D83" s="119">
        <v>1</v>
      </c>
      <c r="E83" s="120">
        <v>0</v>
      </c>
      <c r="F83" s="120">
        <v>0</v>
      </c>
      <c r="G83" s="117">
        <v>30.12</v>
      </c>
      <c r="H83" s="120">
        <v>0</v>
      </c>
      <c r="I83" s="117">
        <v>30.12</v>
      </c>
      <c r="J83" s="141"/>
      <c r="K83" s="137"/>
    </row>
    <row r="84" spans="1:11" ht="21" customHeight="1">
      <c r="A84" s="160"/>
      <c r="B84" s="121" t="s">
        <v>148</v>
      </c>
      <c r="C84" s="105" t="s">
        <v>26</v>
      </c>
      <c r="D84" s="119">
        <v>1</v>
      </c>
      <c r="E84" s="120">
        <v>0</v>
      </c>
      <c r="F84" s="120">
        <v>0</v>
      </c>
      <c r="G84" s="117">
        <v>30.12</v>
      </c>
      <c r="H84" s="120">
        <v>0</v>
      </c>
      <c r="I84" s="117">
        <v>30.12</v>
      </c>
      <c r="J84" s="140"/>
      <c r="K84" s="138"/>
    </row>
    <row r="85" spans="1:11" ht="15.75">
      <c r="A85" s="1"/>
      <c r="B85" s="22" t="s">
        <v>17</v>
      </c>
      <c r="C85" s="20" t="s">
        <v>19</v>
      </c>
      <c r="D85" s="20">
        <v>1047.9</v>
      </c>
      <c r="E85" s="20">
        <f>SUM(E37:E37)</f>
        <v>0</v>
      </c>
      <c r="F85" s="20">
        <v>0</v>
      </c>
      <c r="G85" s="54">
        <f>G75+G73+G71+G69+G64+G59+G52+G45+G38</f>
        <v>1338.9999999999998</v>
      </c>
      <c r="H85" s="20">
        <f>SUM(H37:H37)</f>
        <v>0</v>
      </c>
      <c r="I85" s="54">
        <f>I75+I73+I71+I69+I64+I59+I52+I45+I38</f>
        <v>1338.9999999999998</v>
      </c>
      <c r="J85" s="20"/>
      <c r="K85" s="20"/>
    </row>
    <row r="86" spans="1:11" ht="15.75">
      <c r="A86" s="1"/>
      <c r="B86" s="133" t="s">
        <v>52</v>
      </c>
      <c r="C86" s="134"/>
      <c r="D86" s="134"/>
      <c r="E86" s="134"/>
      <c r="F86" s="134"/>
      <c r="G86" s="134"/>
      <c r="H86" s="134"/>
      <c r="I86" s="134"/>
      <c r="J86" s="134"/>
      <c r="K86" s="135"/>
    </row>
    <row r="87" spans="1:11" ht="31.5">
      <c r="A87" s="1" t="s">
        <v>53</v>
      </c>
      <c r="B87" s="56" t="s">
        <v>29</v>
      </c>
      <c r="C87" s="46" t="s">
        <v>19</v>
      </c>
      <c r="D87" s="115">
        <v>1324.6</v>
      </c>
      <c r="E87" s="46">
        <v>0</v>
      </c>
      <c r="F87" s="57">
        <v>0</v>
      </c>
      <c r="G87" s="57">
        <v>0</v>
      </c>
      <c r="H87" s="113">
        <v>323.09</v>
      </c>
      <c r="I87" s="113">
        <f>H87</f>
        <v>323.09</v>
      </c>
      <c r="J87" s="58" t="s">
        <v>71</v>
      </c>
      <c r="K87" s="58" t="s">
        <v>27</v>
      </c>
    </row>
    <row r="88" spans="1:11" ht="34.5" customHeight="1">
      <c r="A88" s="1" t="s">
        <v>98</v>
      </c>
      <c r="B88" s="106" t="s">
        <v>99</v>
      </c>
      <c r="C88" s="46" t="s">
        <v>26</v>
      </c>
      <c r="D88" s="82">
        <v>1</v>
      </c>
      <c r="E88" s="46">
        <v>0</v>
      </c>
      <c r="F88" s="57">
        <v>0</v>
      </c>
      <c r="G88" s="57">
        <v>0</v>
      </c>
      <c r="H88" s="57">
        <v>7.8</v>
      </c>
      <c r="I88" s="46">
        <v>7.8</v>
      </c>
      <c r="J88" s="58" t="s">
        <v>104</v>
      </c>
      <c r="K88" s="58" t="s">
        <v>27</v>
      </c>
    </row>
    <row r="89" spans="1:11" ht="31.5">
      <c r="A89" s="1" t="s">
        <v>100</v>
      </c>
      <c r="B89" s="107" t="s">
        <v>101</v>
      </c>
      <c r="C89" s="46" t="s">
        <v>112</v>
      </c>
      <c r="D89" s="82">
        <v>75</v>
      </c>
      <c r="E89" s="46">
        <v>0</v>
      </c>
      <c r="F89" s="57">
        <v>0</v>
      </c>
      <c r="G89" s="57">
        <v>0</v>
      </c>
      <c r="H89" s="57">
        <v>26.88</v>
      </c>
      <c r="I89" s="46">
        <v>26.88</v>
      </c>
      <c r="J89" s="58" t="s">
        <v>104</v>
      </c>
      <c r="K89" s="58" t="s">
        <v>27</v>
      </c>
    </row>
    <row r="90" spans="1:11" ht="31.5">
      <c r="A90" s="1" t="s">
        <v>102</v>
      </c>
      <c r="B90" s="107" t="s">
        <v>103</v>
      </c>
      <c r="C90" s="46" t="s">
        <v>112</v>
      </c>
      <c r="D90" s="82">
        <v>75</v>
      </c>
      <c r="E90" s="46">
        <v>0</v>
      </c>
      <c r="F90" s="57">
        <v>0</v>
      </c>
      <c r="G90" s="57">
        <v>0</v>
      </c>
      <c r="H90" s="57">
        <v>26.88</v>
      </c>
      <c r="I90" s="46">
        <v>26.88</v>
      </c>
      <c r="J90" s="58" t="s">
        <v>104</v>
      </c>
      <c r="K90" s="58" t="s">
        <v>27</v>
      </c>
    </row>
    <row r="91" spans="1:11" ht="31.5">
      <c r="A91" s="1" t="s">
        <v>105</v>
      </c>
      <c r="B91" s="108" t="s">
        <v>106</v>
      </c>
      <c r="C91" s="46" t="s">
        <v>75</v>
      </c>
      <c r="D91" s="82">
        <v>15.06</v>
      </c>
      <c r="E91" s="46">
        <v>0</v>
      </c>
      <c r="F91" s="57">
        <v>0</v>
      </c>
      <c r="G91" s="57">
        <v>0</v>
      </c>
      <c r="H91" s="57">
        <v>218.84</v>
      </c>
      <c r="I91" s="46">
        <v>218.84</v>
      </c>
      <c r="J91" s="58" t="s">
        <v>104</v>
      </c>
      <c r="K91" s="58" t="s">
        <v>27</v>
      </c>
    </row>
    <row r="92" spans="1:11" ht="31.5">
      <c r="A92" s="1" t="s">
        <v>108</v>
      </c>
      <c r="B92" s="109" t="s">
        <v>107</v>
      </c>
      <c r="C92" s="46" t="s">
        <v>111</v>
      </c>
      <c r="D92" s="82">
        <v>1</v>
      </c>
      <c r="E92" s="46">
        <v>0</v>
      </c>
      <c r="F92" s="57">
        <v>0</v>
      </c>
      <c r="G92" s="57">
        <v>0</v>
      </c>
      <c r="H92" s="57">
        <v>8</v>
      </c>
      <c r="I92" s="46">
        <v>8</v>
      </c>
      <c r="J92" s="58" t="s">
        <v>104</v>
      </c>
      <c r="K92" s="58" t="s">
        <v>27</v>
      </c>
    </row>
    <row r="93" spans="1:11" ht="31.5">
      <c r="A93" s="1" t="s">
        <v>109</v>
      </c>
      <c r="B93" s="108" t="s">
        <v>110</v>
      </c>
      <c r="C93" s="46" t="s">
        <v>75</v>
      </c>
      <c r="D93" s="112">
        <v>1.7</v>
      </c>
      <c r="E93" s="46">
        <v>0</v>
      </c>
      <c r="F93" s="57">
        <v>0</v>
      </c>
      <c r="G93" s="57">
        <v>0</v>
      </c>
      <c r="H93" s="57">
        <v>23.34</v>
      </c>
      <c r="I93" s="46">
        <v>23.34</v>
      </c>
      <c r="J93" s="58" t="s">
        <v>104</v>
      </c>
      <c r="K93" s="58" t="s">
        <v>27</v>
      </c>
    </row>
    <row r="94" spans="1:11" ht="31.5">
      <c r="A94" s="1" t="s">
        <v>114</v>
      </c>
      <c r="B94" s="59" t="s">
        <v>113</v>
      </c>
      <c r="C94" s="60" t="s">
        <v>26</v>
      </c>
      <c r="D94" s="111">
        <v>1</v>
      </c>
      <c r="E94" s="62">
        <v>0</v>
      </c>
      <c r="F94" s="63">
        <v>0</v>
      </c>
      <c r="G94" s="63">
        <v>0</v>
      </c>
      <c r="H94" s="63">
        <v>11.35</v>
      </c>
      <c r="I94" s="60">
        <v>11.35</v>
      </c>
      <c r="J94" s="64" t="s">
        <v>104</v>
      </c>
      <c r="K94" s="110" t="s">
        <v>27</v>
      </c>
    </row>
    <row r="95" spans="1:11" ht="53.25" customHeight="1">
      <c r="A95" s="1" t="s">
        <v>54</v>
      </c>
      <c r="B95" s="59" t="s">
        <v>37</v>
      </c>
      <c r="C95" s="60" t="s">
        <v>38</v>
      </c>
      <c r="D95" s="61">
        <v>0.7</v>
      </c>
      <c r="E95" s="62">
        <v>0</v>
      </c>
      <c r="F95" s="63">
        <v>0</v>
      </c>
      <c r="G95" s="63">
        <v>0</v>
      </c>
      <c r="H95" s="63">
        <v>0</v>
      </c>
      <c r="I95" s="60">
        <f>SUM(E95:H95)</f>
        <v>0</v>
      </c>
      <c r="J95" s="64" t="s">
        <v>39</v>
      </c>
      <c r="K95" s="64" t="s">
        <v>40</v>
      </c>
    </row>
    <row r="96" spans="1:11" ht="15.75" customHeight="1">
      <c r="A96" s="1"/>
      <c r="B96" s="65" t="s">
        <v>17</v>
      </c>
      <c r="C96" s="54" t="s">
        <v>19</v>
      </c>
      <c r="D96" s="114">
        <f>SUM(D87:D87)</f>
        <v>1324.6</v>
      </c>
      <c r="E96" s="54">
        <f>SUM(E87:E87)</f>
        <v>0</v>
      </c>
      <c r="F96" s="66">
        <v>0</v>
      </c>
      <c r="G96" s="54">
        <v>0</v>
      </c>
      <c r="H96" s="114">
        <v>323.09</v>
      </c>
      <c r="I96" s="114">
        <v>323.09</v>
      </c>
      <c r="J96" s="67"/>
      <c r="K96" s="67"/>
    </row>
    <row r="97" spans="1:11" ht="15.75">
      <c r="A97" s="25"/>
      <c r="B97" s="130" t="s">
        <v>55</v>
      </c>
      <c r="C97" s="131"/>
      <c r="D97" s="131"/>
      <c r="E97" s="131"/>
      <c r="F97" s="131"/>
      <c r="G97" s="131"/>
      <c r="H97" s="131"/>
      <c r="I97" s="131"/>
      <c r="J97" s="131"/>
      <c r="K97" s="132"/>
    </row>
    <row r="98" spans="1:11" ht="15.75" customHeight="1">
      <c r="A98" s="25"/>
      <c r="B98" s="92" t="s">
        <v>23</v>
      </c>
      <c r="C98" s="95" t="s">
        <v>33</v>
      </c>
      <c r="D98" s="95">
        <f>D100</f>
        <v>2.2</v>
      </c>
      <c r="E98" s="95">
        <v>0</v>
      </c>
      <c r="F98" s="95">
        <v>0</v>
      </c>
      <c r="G98" s="95">
        <v>0</v>
      </c>
      <c r="H98" s="95">
        <f>H99</f>
        <v>150</v>
      </c>
      <c r="I98" s="95">
        <f>H98</f>
        <v>150</v>
      </c>
      <c r="J98" s="96"/>
      <c r="K98" s="97"/>
    </row>
    <row r="99" spans="1:11" ht="15.75" customHeight="1">
      <c r="A99" s="1"/>
      <c r="B99" s="71" t="s">
        <v>31</v>
      </c>
      <c r="C99" s="70" t="s">
        <v>33</v>
      </c>
      <c r="D99" s="70">
        <v>2.2</v>
      </c>
      <c r="E99" s="72">
        <v>0</v>
      </c>
      <c r="F99" s="72">
        <v>0</v>
      </c>
      <c r="G99" s="72">
        <v>0</v>
      </c>
      <c r="H99" s="70">
        <v>150</v>
      </c>
      <c r="I99" s="46">
        <f>H99</f>
        <v>150</v>
      </c>
      <c r="J99" s="73" t="s">
        <v>72</v>
      </c>
      <c r="K99" s="58" t="s">
        <v>27</v>
      </c>
    </row>
    <row r="100" spans="1:11" ht="15.75">
      <c r="A100" s="1"/>
      <c r="B100" s="74" t="s">
        <v>17</v>
      </c>
      <c r="C100" s="68" t="s">
        <v>33</v>
      </c>
      <c r="D100" s="68">
        <f>D99</f>
        <v>2.2</v>
      </c>
      <c r="E100" s="68">
        <f>SUM(E98:E98)</f>
        <v>0</v>
      </c>
      <c r="F100" s="68">
        <v>0</v>
      </c>
      <c r="G100" s="68">
        <f>SUM(G98:G98)</f>
        <v>0</v>
      </c>
      <c r="H100" s="75">
        <f>H99</f>
        <v>150</v>
      </c>
      <c r="I100" s="54">
        <f>H100</f>
        <v>150</v>
      </c>
      <c r="J100" s="76"/>
      <c r="K100" s="77"/>
    </row>
    <row r="101" spans="1:11" ht="15.75">
      <c r="A101" s="101"/>
      <c r="B101" s="130" t="s">
        <v>56</v>
      </c>
      <c r="C101" s="131"/>
      <c r="D101" s="131"/>
      <c r="E101" s="131"/>
      <c r="F101" s="131"/>
      <c r="G101" s="131"/>
      <c r="H101" s="131"/>
      <c r="I101" s="131"/>
      <c r="J101" s="131"/>
      <c r="K101" s="132"/>
    </row>
    <row r="102" spans="1:11" ht="15.75">
      <c r="A102" s="25"/>
      <c r="B102" s="98" t="s">
        <v>23</v>
      </c>
      <c r="C102" s="95" t="s">
        <v>41</v>
      </c>
      <c r="D102" s="99">
        <v>0</v>
      </c>
      <c r="E102" s="95">
        <v>0</v>
      </c>
      <c r="F102" s="95">
        <v>0</v>
      </c>
      <c r="G102" s="95">
        <f>G103</f>
        <v>0</v>
      </c>
      <c r="H102" s="95">
        <f>H103</f>
        <v>0</v>
      </c>
      <c r="I102" s="95">
        <f>I103</f>
        <v>0</v>
      </c>
      <c r="J102" s="95"/>
      <c r="K102" s="95"/>
    </row>
    <row r="103" spans="1:11" ht="15.75">
      <c r="A103" s="1"/>
      <c r="B103" s="56"/>
      <c r="C103" s="46" t="s">
        <v>41</v>
      </c>
      <c r="D103" s="78">
        <v>0</v>
      </c>
      <c r="E103" s="70">
        <v>0</v>
      </c>
      <c r="F103" s="70">
        <v>0</v>
      </c>
      <c r="G103" s="46">
        <v>0</v>
      </c>
      <c r="H103" s="70">
        <v>0</v>
      </c>
      <c r="I103" s="46">
        <v>0</v>
      </c>
      <c r="J103" s="69"/>
      <c r="K103" s="58"/>
    </row>
    <row r="104" spans="1:11" ht="15.75" customHeight="1">
      <c r="A104" s="1"/>
      <c r="B104" s="65" t="s">
        <v>17</v>
      </c>
      <c r="C104" s="54" t="s">
        <v>41</v>
      </c>
      <c r="D104" s="79">
        <v>0</v>
      </c>
      <c r="E104" s="75">
        <v>0</v>
      </c>
      <c r="F104" s="75">
        <v>0</v>
      </c>
      <c r="G104" s="54">
        <v>0</v>
      </c>
      <c r="H104" s="75">
        <v>0</v>
      </c>
      <c r="I104" s="54">
        <v>0</v>
      </c>
      <c r="J104" s="76"/>
      <c r="K104" s="67"/>
    </row>
    <row r="105" spans="1:11" ht="15.75">
      <c r="A105" s="1"/>
      <c r="B105" s="127" t="s">
        <v>4</v>
      </c>
      <c r="C105" s="128"/>
      <c r="D105" s="128"/>
      <c r="E105" s="128"/>
      <c r="F105" s="128"/>
      <c r="G105" s="128"/>
      <c r="H105" s="128"/>
      <c r="I105" s="128"/>
      <c r="J105" s="128"/>
      <c r="K105" s="129"/>
    </row>
    <row r="106" spans="1:11" ht="15.75">
      <c r="A106" s="1"/>
      <c r="B106" s="15" t="s">
        <v>44</v>
      </c>
      <c r="C106" s="3" t="s">
        <v>22</v>
      </c>
      <c r="D106" s="32">
        <v>1.88</v>
      </c>
      <c r="E106" s="33">
        <f>E29</f>
        <v>0</v>
      </c>
      <c r="F106" s="33">
        <f>F29</f>
        <v>0</v>
      </c>
      <c r="G106" s="33">
        <f>G29</f>
        <v>0</v>
      </c>
      <c r="H106" s="33">
        <f>H29</f>
        <v>614.13</v>
      </c>
      <c r="I106" s="33">
        <f>I29</f>
        <v>614.13</v>
      </c>
      <c r="J106" s="3"/>
      <c r="K106" s="3"/>
    </row>
    <row r="107" spans="1:11" ht="15.75">
      <c r="A107" s="1"/>
      <c r="B107" s="15" t="s">
        <v>5</v>
      </c>
      <c r="C107" s="3" t="s">
        <v>22</v>
      </c>
      <c r="D107" s="32">
        <v>0.34</v>
      </c>
      <c r="E107" s="33">
        <v>0</v>
      </c>
      <c r="F107" s="33">
        <v>0</v>
      </c>
      <c r="G107" s="33">
        <v>0</v>
      </c>
      <c r="H107" s="33">
        <f>+H32</f>
        <v>41</v>
      </c>
      <c r="I107" s="33">
        <f>H107</f>
        <v>41</v>
      </c>
      <c r="J107" s="3"/>
      <c r="K107" s="3"/>
    </row>
    <row r="108" spans="1:11" ht="15.75">
      <c r="A108" s="1"/>
      <c r="B108" s="15" t="s">
        <v>6</v>
      </c>
      <c r="C108" s="3" t="s">
        <v>0</v>
      </c>
      <c r="D108" s="55">
        <v>2372.5</v>
      </c>
      <c r="E108" s="33">
        <v>0</v>
      </c>
      <c r="F108" s="33">
        <v>0</v>
      </c>
      <c r="G108" s="55">
        <f>G35</f>
        <v>1339</v>
      </c>
      <c r="H108" s="55">
        <f>H35</f>
        <v>323.09</v>
      </c>
      <c r="I108" s="55">
        <f>I35</f>
        <v>1662.09</v>
      </c>
      <c r="J108" s="3"/>
      <c r="K108" s="3"/>
    </row>
    <row r="109" spans="1:11" ht="15.75">
      <c r="A109" s="1"/>
      <c r="B109" s="15" t="s">
        <v>7</v>
      </c>
      <c r="C109" s="3" t="s">
        <v>21</v>
      </c>
      <c r="D109" s="34">
        <v>2.2</v>
      </c>
      <c r="E109" s="34">
        <v>0</v>
      </c>
      <c r="F109" s="34">
        <v>0</v>
      </c>
      <c r="G109" s="34">
        <v>0</v>
      </c>
      <c r="H109" s="34">
        <f>H99</f>
        <v>150</v>
      </c>
      <c r="I109" s="34">
        <f>H109</f>
        <v>150</v>
      </c>
      <c r="K109" s="3"/>
    </row>
    <row r="110" spans="1:11" ht="15.75">
      <c r="A110" s="1"/>
      <c r="B110" s="15" t="s">
        <v>42</v>
      </c>
      <c r="C110" s="3" t="s">
        <v>41</v>
      </c>
      <c r="D110" s="34">
        <v>0</v>
      </c>
      <c r="E110" s="34">
        <v>0</v>
      </c>
      <c r="F110" s="34">
        <v>0</v>
      </c>
      <c r="G110" s="34">
        <f>G102</f>
        <v>0</v>
      </c>
      <c r="H110" s="34">
        <f>H102</f>
        <v>0</v>
      </c>
      <c r="I110" s="34">
        <f>I102</f>
        <v>0</v>
      </c>
      <c r="K110" s="3"/>
    </row>
    <row r="111" spans="1:11" ht="31.5">
      <c r="A111" s="5"/>
      <c r="B111" s="2" t="s">
        <v>32</v>
      </c>
      <c r="C111" s="3"/>
      <c r="D111" s="33"/>
      <c r="E111" s="34">
        <f>E106</f>
        <v>0</v>
      </c>
      <c r="F111" s="34">
        <f>F106</f>
        <v>0</v>
      </c>
      <c r="G111" s="55">
        <f>SUM(G107:G110)</f>
        <v>1339</v>
      </c>
      <c r="H111" s="55">
        <f>SUM(H106:H110)</f>
        <v>1128.22</v>
      </c>
      <c r="I111" s="55">
        <f>SUM(I106:I110)</f>
        <v>2467.22</v>
      </c>
      <c r="J111" s="3"/>
      <c r="K111" s="4"/>
    </row>
    <row r="112" spans="1:11" ht="15.75">
      <c r="A112" s="6"/>
      <c r="B112" s="7"/>
      <c r="C112" s="7"/>
      <c r="D112" s="7"/>
      <c r="E112" s="8"/>
      <c r="F112" s="8"/>
      <c r="G112" s="8"/>
      <c r="H112" s="8"/>
      <c r="I112" s="41"/>
      <c r="J112" s="8"/>
      <c r="K112" s="8"/>
    </row>
    <row r="113" spans="1:11" ht="15.75">
      <c r="A113" s="6"/>
      <c r="B113" s="9"/>
      <c r="C113" s="9"/>
      <c r="D113" s="9"/>
      <c r="E113" s="9"/>
      <c r="F113" s="9"/>
      <c r="G113" s="9"/>
      <c r="H113" s="10"/>
      <c r="I113" s="41"/>
      <c r="J113" s="126"/>
      <c r="K113" s="126"/>
    </row>
    <row r="114" spans="1:11" ht="15.75">
      <c r="A114" s="13"/>
      <c r="B114" s="14"/>
      <c r="C114" s="14"/>
      <c r="D114" s="14"/>
      <c r="E114" s="14"/>
      <c r="F114" s="14"/>
      <c r="G114" s="43"/>
      <c r="H114" s="14"/>
      <c r="I114" s="42"/>
      <c r="J114" s="13"/>
      <c r="K114" s="13"/>
    </row>
    <row r="115" ht="12.75">
      <c r="J115" s="36"/>
    </row>
    <row r="116" ht="12.75">
      <c r="E116" s="36"/>
    </row>
    <row r="117" ht="12.75">
      <c r="G117" s="44"/>
    </row>
    <row r="118" spans="7:11" ht="12.75">
      <c r="G118" s="36"/>
      <c r="H118" s="36"/>
      <c r="K118" s="36"/>
    </row>
    <row r="119" ht="12.75">
      <c r="H119" s="36"/>
    </row>
    <row r="123" ht="12.75">
      <c r="J123" s="36"/>
    </row>
  </sheetData>
  <sheetProtection/>
  <mergeCells count="44">
    <mergeCell ref="J45:J51"/>
    <mergeCell ref="J59:J63"/>
    <mergeCell ref="J64:J68"/>
    <mergeCell ref="J69:J70"/>
    <mergeCell ref="J71:J72"/>
    <mergeCell ref="A73:A74"/>
    <mergeCell ref="A75:A84"/>
    <mergeCell ref="K45:K51"/>
    <mergeCell ref="K52:K58"/>
    <mergeCell ref="K59:K63"/>
    <mergeCell ref="K64:K68"/>
    <mergeCell ref="K69:K70"/>
    <mergeCell ref="K71:K72"/>
    <mergeCell ref="K73:K74"/>
    <mergeCell ref="J52:J58"/>
    <mergeCell ref="B36:K36"/>
    <mergeCell ref="E10:I10"/>
    <mergeCell ref="A42:A44"/>
    <mergeCell ref="B13:K13"/>
    <mergeCell ref="A7:K9"/>
    <mergeCell ref="A10:A11"/>
    <mergeCell ref="K10:K11"/>
    <mergeCell ref="C10:C11"/>
    <mergeCell ref="B30:K30"/>
    <mergeCell ref="A45:A51"/>
    <mergeCell ref="A52:A58"/>
    <mergeCell ref="A59:A63"/>
    <mergeCell ref="A64:A68"/>
    <mergeCell ref="A69:A70"/>
    <mergeCell ref="J10:J11"/>
    <mergeCell ref="D10:D11"/>
    <mergeCell ref="B10:B11"/>
    <mergeCell ref="B34:K34"/>
    <mergeCell ref="A38:A41"/>
    <mergeCell ref="J1:K1"/>
    <mergeCell ref="A71:A72"/>
    <mergeCell ref="J113:K113"/>
    <mergeCell ref="B105:K105"/>
    <mergeCell ref="B97:K97"/>
    <mergeCell ref="B86:K86"/>
    <mergeCell ref="B101:K101"/>
    <mergeCell ref="K75:K84"/>
    <mergeCell ref="J73:J74"/>
    <mergeCell ref="J75:J84"/>
  </mergeCells>
  <printOptions/>
  <pageMargins left="0.5905511811023623" right="0.1968503937007874" top="0.6299212598425197" bottom="0.35433070866141736" header="0.1968503937007874" footer="0.66929133858267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Svetlana</cp:lastModifiedBy>
  <cp:lastPrinted>2022-09-08T13:52:02Z</cp:lastPrinted>
  <dcterms:created xsi:type="dcterms:W3CDTF">2006-02-22T06:08:51Z</dcterms:created>
  <dcterms:modified xsi:type="dcterms:W3CDTF">2022-09-08T13:55:52Z</dcterms:modified>
  <cp:category/>
  <cp:version/>
  <cp:contentType/>
  <cp:contentStatus/>
</cp:coreProperties>
</file>