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2" i="1"/>
  <c r="F33" s="1"/>
  <c r="E33"/>
  <c r="P32" s="1"/>
  <c r="N32" s="1"/>
  <c r="E32"/>
  <c r="G32"/>
  <c r="G33" l="1"/>
  <c r="O35"/>
  <c r="N20"/>
  <c r="L20"/>
  <c r="G20"/>
  <c r="E20"/>
  <c r="D20"/>
  <c r="N19" s="1"/>
  <c r="M19" l="1"/>
  <c r="L19"/>
  <c r="N18" s="1"/>
  <c r="M18"/>
  <c r="L18"/>
  <c r="N17" s="1"/>
  <c r="M17"/>
  <c r="L17" l="1"/>
  <c r="N16" s="1"/>
  <c r="M16"/>
  <c r="L16"/>
  <c r="N15" s="1"/>
  <c r="M15"/>
  <c r="L15"/>
</calcChain>
</file>

<file path=xl/sharedStrings.xml><?xml version="1.0" encoding="utf-8"?>
<sst xmlns="http://schemas.openxmlformats.org/spreadsheetml/2006/main" count="73" uniqueCount="57">
  <si>
    <t>Наименование работ</t>
  </si>
  <si>
    <t>Финансовые средства, тыс. руб.</t>
  </si>
  <si>
    <t>Ответственный исполнитель</t>
  </si>
  <si>
    <t>Всего</t>
  </si>
  <si>
    <t>1.1.</t>
  </si>
  <si>
    <t>кв.м.</t>
  </si>
  <si>
    <t>июнь</t>
  </si>
  <si>
    <t>Глава МО с.п.Шеркалы Мироненко Л.В.</t>
  </si>
  <si>
    <t>1.2.</t>
  </si>
  <si>
    <t>1.3.</t>
  </si>
  <si>
    <t>Итого</t>
  </si>
  <si>
    <t>2.1.</t>
  </si>
  <si>
    <t>Содержание автомобильных дорог в с.п.Шеркалы</t>
  </si>
  <si>
    <t>январь-декабрь</t>
  </si>
  <si>
    <t>ВСЕГО:</t>
  </si>
  <si>
    <t>Бюджет автономного округа</t>
  </si>
  <si>
    <t>№ п/п</t>
  </si>
  <si>
    <t>Ед. изм.</t>
  </si>
  <si>
    <t>Количество / объем</t>
  </si>
  <si>
    <t>1.4.</t>
  </si>
  <si>
    <t>кв.км.</t>
  </si>
  <si>
    <t>«Современная транспортная система в муниципальном образовании Октябрьский район»</t>
  </si>
  <si>
    <t>Бюджет района/ бюджет поселения</t>
  </si>
  <si>
    <t>шт.</t>
  </si>
  <si>
    <t>2.2.</t>
  </si>
  <si>
    <t>2.3.</t>
  </si>
  <si>
    <t>июль</t>
  </si>
  <si>
    <t>по факту</t>
  </si>
  <si>
    <t xml:space="preserve">План мероприятий 
по содержанию и ремонту автомобильных дорог общего пользования местного значения, 
по обеспечению безопасности дорожного движения в муниципальном образовании сельское поселение Шеркалы
на 2023 год
</t>
  </si>
  <si>
    <t>Ремонт участка автодороги ул. Строителей от дома № 7 (магазин) до пересечения с ул. Лесная</t>
  </si>
  <si>
    <t>2.4.</t>
  </si>
  <si>
    <t>Нанесение линии горизонтальной дорожной разметки на Пешеходном переходе в районе больницы, школы и Пешеходном переходе на участке автомобильной дороги (подъездные пути к мосту через р. Курко-Сойм</t>
  </si>
  <si>
    <t>км</t>
  </si>
  <si>
    <t>1.5.</t>
  </si>
  <si>
    <t>Сроки исполнения</t>
  </si>
  <si>
    <t>Ремонт участка автодороги улица Трудовая от дома № 4 до дома № 4а</t>
  </si>
  <si>
    <t>Ремонт дороги на поселковую свалку</t>
  </si>
  <si>
    <t>Обустройство пешеходного подъема в Лесоучасток</t>
  </si>
  <si>
    <t>Ремонт тротуара вдоль детского городка по ул. Мира 68</t>
  </si>
  <si>
    <t>по ПОДД</t>
  </si>
  <si>
    <t>Ремонт дорожных знаков по ул.Мира, ул.Трудовая, ул.Ангашупова, ул. Набережная</t>
  </si>
  <si>
    <t>Установка и демонтаж дорожных знаков по ул.Гладышева, ул.Лесная, ул.Строителей, ул.Береговая, ул.Нестерова,   (с приобретением)</t>
  </si>
  <si>
    <t>2.5.</t>
  </si>
  <si>
    <t>кВт/ч</t>
  </si>
  <si>
    <t>Энергоснабжение автомобильных дорог в с.п.Шеркалы</t>
  </si>
  <si>
    <t>2.6.</t>
  </si>
  <si>
    <t>2.7.</t>
  </si>
  <si>
    <t>Ремонт участка автодороги улица Мира от дома № 42 до дома № 42а</t>
  </si>
  <si>
    <t>1.      Ремонт автомобильных дорог общего пользования местного значения</t>
  </si>
  <si>
    <t xml:space="preserve">Подпрограмма «Дорожное хозяйство» муниципальной программы </t>
  </si>
  <si>
    <t>август</t>
  </si>
  <si>
    <t>2.      Содержание автомобильных дорог общего пользования местного значения, обеспечение безопасности дорожного движения</t>
  </si>
  <si>
    <t>Сезонное грейдерование автодорог</t>
  </si>
  <si>
    <t>2.8.</t>
  </si>
  <si>
    <t>Оценка технического состояния (диагностика) автомобильных дорог общего пользования местного значения, расположенных на территории муниципального образования сельское поселение Шеркалы  и актуализации проекта организации дорожного движения.</t>
  </si>
  <si>
    <t>сентябрь</t>
  </si>
  <si>
    <r>
      <t xml:space="preserve">Приложение  
к постановлению администрации
сельского поселения Шеркалы 
</t>
    </r>
    <r>
      <rPr>
        <sz val="10"/>
        <color theme="1"/>
        <rFont val="Times New Roman"/>
        <family val="1"/>
        <charset val="204"/>
      </rPr>
      <t>от  02.06.2023 г.  № 99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</si>
</sst>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0" fillId="0" borderId="0" xfId="0" applyNumberFormat="1"/>
    <xf numFmtId="0" fontId="8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1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Border="1"/>
    <xf numFmtId="2" fontId="9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/>
    <xf numFmtId="2" fontId="4" fillId="2" borderId="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>
      <selection activeCell="G25" sqref="G25"/>
    </sheetView>
  </sheetViews>
  <sheetFormatPr defaultRowHeight="15"/>
  <cols>
    <col min="1" max="1" width="4.42578125" customWidth="1"/>
    <col min="2" max="2" width="62.7109375" customWidth="1"/>
    <col min="3" max="3" width="8.28515625" customWidth="1"/>
    <col min="4" max="4" width="10.28515625" bestFit="1" customWidth="1"/>
    <col min="9" max="9" width="13.7109375" customWidth="1"/>
    <col min="10" max="10" width="8.85546875" hidden="1" customWidth="1"/>
    <col min="11" max="11" width="9.140625" hidden="1" customWidth="1"/>
    <col min="12" max="12" width="13.7109375" customWidth="1"/>
    <col min="13" max="13" width="13.28515625" bestFit="1" customWidth="1"/>
    <col min="14" max="14" width="11.42578125" customWidth="1"/>
    <col min="16" max="16" width="18.140625" customWidth="1"/>
  </cols>
  <sheetData>
    <row r="1" spans="1:14">
      <c r="G1" s="47" t="s">
        <v>56</v>
      </c>
      <c r="H1" s="47"/>
      <c r="I1" s="47"/>
      <c r="J1" s="47"/>
      <c r="K1" s="47"/>
    </row>
    <row r="2" spans="1:14">
      <c r="G2" s="47"/>
      <c r="H2" s="47"/>
      <c r="I2" s="47"/>
      <c r="J2" s="47"/>
      <c r="K2" s="47"/>
    </row>
    <row r="3" spans="1:14" ht="28.5" customHeight="1">
      <c r="G3" s="47"/>
      <c r="H3" s="47"/>
      <c r="I3" s="47"/>
      <c r="J3" s="47"/>
      <c r="K3" s="47"/>
    </row>
    <row r="4" spans="1:14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1"/>
    </row>
    <row r="5" spans="1:14">
      <c r="A5" s="53"/>
      <c r="B5" s="53"/>
      <c r="C5" s="53"/>
      <c r="D5" s="53"/>
      <c r="E5" s="53"/>
      <c r="F5" s="53"/>
      <c r="G5" s="53"/>
      <c r="H5" s="53"/>
      <c r="I5" s="53"/>
      <c r="J5" s="1"/>
    </row>
    <row r="6" spans="1:14">
      <c r="A6" s="53"/>
      <c r="B6" s="53"/>
      <c r="C6" s="53"/>
      <c r="D6" s="53"/>
      <c r="E6" s="53"/>
      <c r="F6" s="53"/>
      <c r="G6" s="53"/>
      <c r="H6" s="53"/>
      <c r="I6" s="53"/>
      <c r="J6" s="1"/>
    </row>
    <row r="7" spans="1:14" ht="14.25" customHeight="1">
      <c r="A7" s="53"/>
      <c r="B7" s="53"/>
      <c r="C7" s="53"/>
      <c r="D7" s="53"/>
      <c r="E7" s="53"/>
      <c r="F7" s="53"/>
      <c r="G7" s="53"/>
      <c r="H7" s="53"/>
      <c r="I7" s="53"/>
      <c r="J7" s="1"/>
    </row>
    <row r="8" spans="1:14" ht="21.75" customHeight="1">
      <c r="A8" s="48" t="s">
        <v>16</v>
      </c>
      <c r="B8" s="54" t="s">
        <v>0</v>
      </c>
      <c r="C8" s="48" t="s">
        <v>17</v>
      </c>
      <c r="D8" s="48" t="s">
        <v>18</v>
      </c>
      <c r="E8" s="56" t="s">
        <v>1</v>
      </c>
      <c r="F8" s="57"/>
      <c r="G8" s="58"/>
      <c r="H8" s="48" t="s">
        <v>34</v>
      </c>
      <c r="I8" s="48" t="s">
        <v>2</v>
      </c>
      <c r="J8" s="1"/>
    </row>
    <row r="9" spans="1:14" ht="25.5" customHeight="1">
      <c r="A9" s="50"/>
      <c r="B9" s="55"/>
      <c r="C9" s="50"/>
      <c r="D9" s="50"/>
      <c r="E9" s="48" t="s">
        <v>15</v>
      </c>
      <c r="F9" s="48" t="s">
        <v>22</v>
      </c>
      <c r="G9" s="48" t="s">
        <v>3</v>
      </c>
      <c r="H9" s="60"/>
      <c r="I9" s="50"/>
      <c r="J9" s="1"/>
    </row>
    <row r="10" spans="1:14" ht="26.25" customHeight="1">
      <c r="A10" s="51"/>
      <c r="B10" s="55"/>
      <c r="C10" s="51"/>
      <c r="D10" s="51"/>
      <c r="E10" s="49"/>
      <c r="F10" s="59"/>
      <c r="G10" s="59"/>
      <c r="H10" s="59"/>
      <c r="I10" s="51"/>
      <c r="J10" s="1"/>
    </row>
    <row r="11" spans="1:14" ht="12.7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8</v>
      </c>
      <c r="H11" s="7">
        <v>9</v>
      </c>
      <c r="I11" s="7">
        <v>10</v>
      </c>
      <c r="J11" s="1"/>
    </row>
    <row r="12" spans="1:14" ht="11.25" customHeight="1">
      <c r="A12" s="39" t="s">
        <v>49</v>
      </c>
      <c r="B12" s="40"/>
      <c r="C12" s="40"/>
      <c r="D12" s="40"/>
      <c r="E12" s="40"/>
      <c r="F12" s="40"/>
      <c r="G12" s="40"/>
      <c r="H12" s="40"/>
      <c r="I12" s="41"/>
      <c r="J12" s="1"/>
    </row>
    <row r="13" spans="1:14" ht="12" customHeight="1">
      <c r="A13" s="65" t="s">
        <v>21</v>
      </c>
      <c r="B13" s="66"/>
      <c r="C13" s="66"/>
      <c r="D13" s="66"/>
      <c r="E13" s="66"/>
      <c r="F13" s="66"/>
      <c r="G13" s="66"/>
      <c r="H13" s="66"/>
      <c r="I13" s="67"/>
      <c r="J13" s="1"/>
    </row>
    <row r="14" spans="1:14" ht="12" customHeight="1">
      <c r="A14" s="68" t="s">
        <v>48</v>
      </c>
      <c r="B14" s="68"/>
      <c r="C14" s="68"/>
      <c r="D14" s="68"/>
      <c r="E14" s="68"/>
      <c r="F14" s="68"/>
      <c r="G14" s="68"/>
      <c r="H14" s="68"/>
      <c r="I14" s="68"/>
      <c r="J14" s="68"/>
    </row>
    <row r="15" spans="1:14" ht="28.5" customHeight="1">
      <c r="A15" s="15" t="s">
        <v>4</v>
      </c>
      <c r="B15" s="26" t="s">
        <v>29</v>
      </c>
      <c r="C15" s="15" t="s">
        <v>20</v>
      </c>
      <c r="D15" s="27">
        <v>1.02</v>
      </c>
      <c r="E15" s="35">
        <v>740</v>
      </c>
      <c r="F15" s="35">
        <v>1727.74</v>
      </c>
      <c r="G15" s="37">
        <v>2467.7399999999998</v>
      </c>
      <c r="H15" s="42" t="s">
        <v>6</v>
      </c>
      <c r="I15" s="42" t="s">
        <v>7</v>
      </c>
      <c r="J15" s="1"/>
      <c r="L15" s="22">
        <f>D15*489363.33</f>
        <v>499150.59660000005</v>
      </c>
      <c r="M15" s="25">
        <f>L15*10%</f>
        <v>49915.059660000006</v>
      </c>
      <c r="N15" s="22">
        <f>L15+M15</f>
        <v>549065.65626000008</v>
      </c>
    </row>
    <row r="16" spans="1:14" ht="18.75" customHeight="1">
      <c r="A16" s="2" t="s">
        <v>8</v>
      </c>
      <c r="B16" s="21" t="s">
        <v>47</v>
      </c>
      <c r="C16" s="2" t="s">
        <v>20</v>
      </c>
      <c r="D16" s="14">
        <v>0.3</v>
      </c>
      <c r="E16" s="35"/>
      <c r="F16" s="35"/>
      <c r="G16" s="37"/>
      <c r="H16" s="43"/>
      <c r="I16" s="43"/>
      <c r="J16" s="1"/>
      <c r="L16" s="22">
        <f>D16*489363.33</f>
        <v>146808.99900000001</v>
      </c>
      <c r="M16" s="25">
        <f>L16*10%</f>
        <v>14680.899900000002</v>
      </c>
      <c r="N16" s="22">
        <f>L16+M16</f>
        <v>161489.8989</v>
      </c>
    </row>
    <row r="17" spans="1:16" ht="16.5" customHeight="1">
      <c r="A17" s="18" t="s">
        <v>9</v>
      </c>
      <c r="B17" s="21" t="s">
        <v>35</v>
      </c>
      <c r="C17" s="2" t="s">
        <v>20</v>
      </c>
      <c r="D17" s="14">
        <v>0.9</v>
      </c>
      <c r="E17" s="35"/>
      <c r="F17" s="35"/>
      <c r="G17" s="37"/>
      <c r="H17" s="43"/>
      <c r="I17" s="43"/>
      <c r="J17" s="1"/>
      <c r="L17" s="22">
        <f>D17*489363.33</f>
        <v>440426.99700000003</v>
      </c>
      <c r="M17" s="25">
        <f>L17*10%</f>
        <v>44042.699700000005</v>
      </c>
      <c r="N17" s="22">
        <f>L17+M17</f>
        <v>484469.69670000003</v>
      </c>
    </row>
    <row r="18" spans="1:16" ht="15" customHeight="1">
      <c r="A18" s="18" t="s">
        <v>19</v>
      </c>
      <c r="B18" s="21" t="s">
        <v>36</v>
      </c>
      <c r="C18" s="2" t="s">
        <v>20</v>
      </c>
      <c r="D18" s="14">
        <v>1.9343982099999999</v>
      </c>
      <c r="E18" s="35"/>
      <c r="F18" s="35"/>
      <c r="G18" s="37"/>
      <c r="H18" s="43"/>
      <c r="I18" s="43"/>
      <c r="J18" s="1"/>
      <c r="L18" s="22">
        <f>D18*489363.33</f>
        <v>946623.54959163931</v>
      </c>
      <c r="M18" s="25">
        <f>L18*10%</f>
        <v>94662.354959163931</v>
      </c>
      <c r="N18" s="22">
        <f>L18+M18</f>
        <v>1041285.9045508032</v>
      </c>
    </row>
    <row r="19" spans="1:16" ht="16.5" customHeight="1">
      <c r="A19" s="18" t="s">
        <v>33</v>
      </c>
      <c r="B19" s="21" t="s">
        <v>52</v>
      </c>
      <c r="C19" s="2" t="s">
        <v>20</v>
      </c>
      <c r="D19" s="14">
        <v>4.05</v>
      </c>
      <c r="E19" s="36"/>
      <c r="F19" s="36"/>
      <c r="G19" s="38"/>
      <c r="H19" s="61"/>
      <c r="I19" s="61"/>
      <c r="J19" s="1"/>
      <c r="L19" s="22">
        <f>D19*489363.33</f>
        <v>1981921.4864999999</v>
      </c>
      <c r="M19" s="25">
        <f>L19*10%</f>
        <v>198192.14864999999</v>
      </c>
      <c r="N19" s="22">
        <f>L19+M19</f>
        <v>2180113.63515</v>
      </c>
    </row>
    <row r="20" spans="1:16">
      <c r="A20" s="5"/>
      <c r="B20" s="6" t="s">
        <v>10</v>
      </c>
      <c r="C20" s="9" t="s">
        <v>20</v>
      </c>
      <c r="D20" s="14">
        <f>SUM(D15:D19)</f>
        <v>8.2043982100000008</v>
      </c>
      <c r="E20" s="14">
        <f>SUM(E15:E19)</f>
        <v>740</v>
      </c>
      <c r="F20" s="14">
        <v>1727.74</v>
      </c>
      <c r="G20" s="14">
        <f>G15</f>
        <v>2467.7399999999998</v>
      </c>
      <c r="H20" s="16"/>
      <c r="I20" s="16"/>
      <c r="J20" s="1"/>
      <c r="L20" s="22">
        <f>SUM(L15:L19)</f>
        <v>4014931.6286916393</v>
      </c>
      <c r="N20" s="22">
        <f>SUM(N15:N19)</f>
        <v>4416424.7915608035</v>
      </c>
    </row>
    <row r="21" spans="1:16" ht="18.75" customHeight="1">
      <c r="A21" s="39" t="s">
        <v>51</v>
      </c>
      <c r="B21" s="40"/>
      <c r="C21" s="40"/>
      <c r="D21" s="40"/>
      <c r="E21" s="40"/>
      <c r="F21" s="40"/>
      <c r="G21" s="40"/>
      <c r="H21" s="40"/>
      <c r="I21" s="41"/>
      <c r="J21" s="1"/>
    </row>
    <row r="22" spans="1:16" ht="15.75" customHeight="1">
      <c r="A22" s="42" t="s">
        <v>11</v>
      </c>
      <c r="B22" s="44" t="s">
        <v>12</v>
      </c>
      <c r="C22" s="42" t="s">
        <v>5</v>
      </c>
      <c r="D22" s="62">
        <v>126314</v>
      </c>
      <c r="E22" s="64">
        <v>0</v>
      </c>
      <c r="F22" s="64">
        <v>1981.6</v>
      </c>
      <c r="G22" s="46">
        <v>1981.6</v>
      </c>
      <c r="H22" s="62" t="s">
        <v>13</v>
      </c>
      <c r="I22" s="42" t="s">
        <v>7</v>
      </c>
      <c r="J22" s="1"/>
    </row>
    <row r="23" spans="1:16" ht="15.75" hidden="1" customHeight="1" thickBot="1">
      <c r="A23" s="43"/>
      <c r="B23" s="45"/>
      <c r="C23" s="43"/>
      <c r="D23" s="63"/>
      <c r="E23" s="35"/>
      <c r="F23" s="35"/>
      <c r="G23" s="37"/>
      <c r="H23" s="63"/>
      <c r="I23" s="43"/>
      <c r="J23" s="1"/>
    </row>
    <row r="24" spans="1:16" ht="15.75" hidden="1" customHeight="1" thickBot="1">
      <c r="A24" s="43"/>
      <c r="B24" s="45"/>
      <c r="C24" s="43"/>
      <c r="D24" s="63"/>
      <c r="E24" s="35"/>
      <c r="F24" s="35"/>
      <c r="G24" s="37"/>
      <c r="H24" s="63"/>
      <c r="I24" s="43"/>
      <c r="J24" s="1"/>
    </row>
    <row r="25" spans="1:16" ht="15" customHeight="1">
      <c r="A25" s="7" t="s">
        <v>24</v>
      </c>
      <c r="B25" s="21" t="s">
        <v>44</v>
      </c>
      <c r="C25" s="12" t="s">
        <v>43</v>
      </c>
      <c r="D25" s="12" t="s">
        <v>27</v>
      </c>
      <c r="E25" s="24">
        <v>0</v>
      </c>
      <c r="F25" s="24">
        <v>700</v>
      </c>
      <c r="G25" s="24">
        <v>700</v>
      </c>
      <c r="H25" s="12" t="s">
        <v>13</v>
      </c>
      <c r="I25" s="43"/>
      <c r="J25" s="1"/>
    </row>
    <row r="26" spans="1:16" ht="26.25" customHeight="1">
      <c r="A26" s="7" t="s">
        <v>25</v>
      </c>
      <c r="B26" s="11" t="s">
        <v>41</v>
      </c>
      <c r="C26" s="12" t="s">
        <v>23</v>
      </c>
      <c r="D26" s="9" t="s">
        <v>39</v>
      </c>
      <c r="E26" s="14">
        <v>0</v>
      </c>
      <c r="F26" s="14">
        <v>1261.99</v>
      </c>
      <c r="G26" s="14">
        <v>1261.99</v>
      </c>
      <c r="H26" s="9" t="s">
        <v>26</v>
      </c>
      <c r="I26" s="43"/>
      <c r="J26" s="1"/>
    </row>
    <row r="27" spans="1:16" ht="15.75" customHeight="1">
      <c r="A27" s="7" t="s">
        <v>30</v>
      </c>
      <c r="B27" s="17" t="s">
        <v>38</v>
      </c>
      <c r="C27" s="9" t="s">
        <v>5</v>
      </c>
      <c r="D27" s="9">
        <v>60</v>
      </c>
      <c r="E27" s="14">
        <v>0</v>
      </c>
      <c r="F27" s="14">
        <v>150</v>
      </c>
      <c r="G27" s="14">
        <v>150</v>
      </c>
      <c r="H27" s="9" t="s">
        <v>50</v>
      </c>
      <c r="I27" s="43"/>
      <c r="J27" s="1"/>
    </row>
    <row r="28" spans="1:16" ht="41.25" customHeight="1">
      <c r="A28" s="9" t="s">
        <v>42</v>
      </c>
      <c r="B28" s="17" t="s">
        <v>31</v>
      </c>
      <c r="C28" s="9" t="s">
        <v>32</v>
      </c>
      <c r="D28" s="9">
        <v>0.25</v>
      </c>
      <c r="E28" s="14">
        <v>0</v>
      </c>
      <c r="F28" s="14">
        <v>0.68600000000000005</v>
      </c>
      <c r="G28" s="14">
        <v>0.68600000000000005</v>
      </c>
      <c r="H28" s="9" t="s">
        <v>6</v>
      </c>
      <c r="I28" s="43"/>
      <c r="J28" s="1"/>
    </row>
    <row r="29" spans="1:16" ht="27.75" customHeight="1">
      <c r="A29" s="9" t="s">
        <v>45</v>
      </c>
      <c r="B29" s="23" t="s">
        <v>40</v>
      </c>
      <c r="C29" s="9" t="s">
        <v>23</v>
      </c>
      <c r="D29" s="9" t="s">
        <v>27</v>
      </c>
      <c r="E29" s="14">
        <v>0</v>
      </c>
      <c r="F29" s="14">
        <v>80</v>
      </c>
      <c r="G29" s="14">
        <v>80</v>
      </c>
      <c r="H29" s="9" t="s">
        <v>26</v>
      </c>
      <c r="I29" s="43"/>
      <c r="J29" s="1"/>
    </row>
    <row r="30" spans="1:16" ht="14.25" customHeight="1">
      <c r="A30" s="9" t="s">
        <v>46</v>
      </c>
      <c r="B30" s="21" t="s">
        <v>37</v>
      </c>
      <c r="C30" s="7" t="s">
        <v>20</v>
      </c>
      <c r="D30" s="14">
        <v>0.5</v>
      </c>
      <c r="E30" s="19">
        <v>2850</v>
      </c>
      <c r="F30" s="19">
        <v>0</v>
      </c>
      <c r="G30" s="20">
        <v>2850</v>
      </c>
      <c r="H30" s="9" t="s">
        <v>50</v>
      </c>
      <c r="I30" s="43"/>
      <c r="J30" s="1"/>
    </row>
    <row r="31" spans="1:16" ht="43.5" customHeight="1">
      <c r="A31" s="9" t="s">
        <v>53</v>
      </c>
      <c r="B31" s="21" t="s">
        <v>54</v>
      </c>
      <c r="C31" s="7" t="s">
        <v>20</v>
      </c>
      <c r="D31" s="14">
        <v>24.3</v>
      </c>
      <c r="E31" s="19">
        <v>0</v>
      </c>
      <c r="F31" s="19">
        <v>297.60000000000002</v>
      </c>
      <c r="G31" s="20">
        <v>297.60000000000002</v>
      </c>
      <c r="H31" s="9" t="s">
        <v>55</v>
      </c>
      <c r="I31" s="61"/>
      <c r="J31" s="1"/>
    </row>
    <row r="32" spans="1:16">
      <c r="A32" s="2"/>
      <c r="B32" s="6" t="s">
        <v>10</v>
      </c>
      <c r="C32" s="2"/>
      <c r="D32" s="2"/>
      <c r="E32" s="8">
        <f>SUM(E22:E30)</f>
        <v>2850</v>
      </c>
      <c r="F32" s="8">
        <f>SUM(F22:F31)</f>
        <v>4471.8760000000002</v>
      </c>
      <c r="G32" s="8">
        <f>SUM(G22:G31)</f>
        <v>7321.8760000000002</v>
      </c>
      <c r="H32" s="2"/>
      <c r="I32" s="2"/>
      <c r="J32" s="1"/>
      <c r="L32" s="22">
        <v>6616670</v>
      </c>
      <c r="N32" s="22">
        <f>N20+L32</f>
        <v>11033094.791560803</v>
      </c>
      <c r="P32" s="22">
        <f>L20+L32</f>
        <v>10631601.62869164</v>
      </c>
    </row>
    <row r="33" spans="1:15">
      <c r="A33" s="4"/>
      <c r="B33" s="3" t="s">
        <v>14</v>
      </c>
      <c r="C33" s="4"/>
      <c r="D33" s="4"/>
      <c r="E33" s="10">
        <f>E32+E20</f>
        <v>3590</v>
      </c>
      <c r="F33" s="13">
        <f>F32+F20</f>
        <v>6199.616</v>
      </c>
      <c r="G33" s="13">
        <f>G20+G32</f>
        <v>9789.616</v>
      </c>
      <c r="H33" s="4"/>
      <c r="I33" s="4"/>
      <c r="J33" s="1"/>
    </row>
    <row r="35" spans="1:15">
      <c r="O35" s="22">
        <f>G32+G20</f>
        <v>9789.616</v>
      </c>
    </row>
    <row r="40" spans="1:15">
      <c r="D40" s="28"/>
      <c r="E40" s="28"/>
      <c r="F40" s="28"/>
      <c r="G40" s="28"/>
      <c r="H40" s="28"/>
      <c r="I40" s="28"/>
    </row>
    <row r="41" spans="1:15">
      <c r="D41" s="28"/>
      <c r="E41" s="34"/>
      <c r="F41" s="28"/>
      <c r="G41" s="34"/>
      <c r="H41" s="28"/>
      <c r="I41" s="28"/>
    </row>
    <row r="42" spans="1:15">
      <c r="D42" s="28"/>
      <c r="E42" s="34"/>
      <c r="F42" s="28"/>
      <c r="G42" s="34"/>
      <c r="H42" s="28"/>
      <c r="I42" s="28"/>
    </row>
    <row r="43" spans="1:15">
      <c r="D43" s="28"/>
      <c r="E43" s="34"/>
      <c r="F43" s="28"/>
      <c r="G43" s="34"/>
      <c r="H43" s="28"/>
      <c r="I43" s="28"/>
    </row>
    <row r="44" spans="1:15">
      <c r="D44" s="28"/>
      <c r="E44" s="29"/>
      <c r="F44" s="28"/>
      <c r="G44" s="29"/>
      <c r="H44" s="28"/>
      <c r="I44" s="28"/>
    </row>
    <row r="45" spans="1:15">
      <c r="D45" s="28"/>
      <c r="E45" s="30"/>
      <c r="F45" s="28"/>
      <c r="G45" s="30"/>
      <c r="H45" s="28"/>
      <c r="I45" s="28"/>
    </row>
    <row r="46" spans="1:15">
      <c r="D46" s="28"/>
      <c r="E46" s="31"/>
      <c r="F46" s="28"/>
      <c r="G46" s="30"/>
      <c r="H46" s="28"/>
      <c r="I46" s="28"/>
    </row>
    <row r="47" spans="1:15">
      <c r="D47" s="28"/>
      <c r="E47" s="30"/>
      <c r="F47" s="28"/>
      <c r="G47" s="30"/>
      <c r="H47" s="28"/>
      <c r="I47" s="28"/>
    </row>
    <row r="48" spans="1:15">
      <c r="D48" s="28"/>
      <c r="E48" s="30"/>
      <c r="F48" s="28"/>
      <c r="G48" s="30"/>
      <c r="H48" s="28"/>
      <c r="I48" s="28"/>
    </row>
    <row r="49" spans="4:9">
      <c r="D49" s="28"/>
      <c r="E49" s="32"/>
      <c r="F49" s="28"/>
      <c r="G49" s="33"/>
      <c r="H49" s="28"/>
      <c r="I49" s="28"/>
    </row>
    <row r="50" spans="4:9">
      <c r="D50" s="28"/>
      <c r="E50" s="28"/>
      <c r="F50" s="28"/>
      <c r="G50" s="32"/>
      <c r="H50" s="28"/>
      <c r="I50" s="28"/>
    </row>
    <row r="51" spans="4:9">
      <c r="D51" s="28"/>
      <c r="E51" s="28"/>
      <c r="F51" s="28"/>
      <c r="G51" s="28"/>
      <c r="H51" s="28"/>
      <c r="I51" s="28"/>
    </row>
  </sheetData>
  <mergeCells count="32">
    <mergeCell ref="A12:I12"/>
    <mergeCell ref="A13:I13"/>
    <mergeCell ref="F22:F24"/>
    <mergeCell ref="A14:J14"/>
    <mergeCell ref="H15:H19"/>
    <mergeCell ref="I15:I19"/>
    <mergeCell ref="G1:K3"/>
    <mergeCell ref="E9:E10"/>
    <mergeCell ref="A8:A10"/>
    <mergeCell ref="C8:C10"/>
    <mergeCell ref="D8:D10"/>
    <mergeCell ref="I8:I10"/>
    <mergeCell ref="A4:I7"/>
    <mergeCell ref="B8:B10"/>
    <mergeCell ref="E8:G8"/>
    <mergeCell ref="G9:G10"/>
    <mergeCell ref="F9:F10"/>
    <mergeCell ref="H8:H10"/>
    <mergeCell ref="E41:E43"/>
    <mergeCell ref="G41:G43"/>
    <mergeCell ref="E15:E19"/>
    <mergeCell ref="F15:F19"/>
    <mergeCell ref="G15:G19"/>
    <mergeCell ref="A21:I21"/>
    <mergeCell ref="A22:A24"/>
    <mergeCell ref="B22:B24"/>
    <mergeCell ref="C22:C24"/>
    <mergeCell ref="G22:G24"/>
    <mergeCell ref="I22:I31"/>
    <mergeCell ref="H22:H24"/>
    <mergeCell ref="D22:D24"/>
    <mergeCell ref="E22:E24"/>
  </mergeCells>
  <phoneticPr fontId="7" type="noConversion"/>
  <pageMargins left="0.51181102362204722" right="0.51181102362204722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2023-06-06T06:02:39Z</dcterms:modified>
</cp:coreProperties>
</file>