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Инженерка" sheetId="1" r:id="rId1"/>
  </sheets>
  <definedNames>
    <definedName name="_xlnm.Print_Titles" localSheetId="0">'Инженерка'!$9:$11</definedName>
    <definedName name="_xlnm.Print_Area" localSheetId="0">'Инженерка'!$A$1:$K$72</definedName>
  </definedNames>
  <calcPr fullCalcOnLoad="1"/>
</workbook>
</file>

<file path=xl/sharedStrings.xml><?xml version="1.0" encoding="utf-8"?>
<sst xmlns="http://schemas.openxmlformats.org/spreadsheetml/2006/main" count="194" uniqueCount="93">
  <si>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</si>
  <si>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</si>
  <si>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</si>
  <si>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</si>
  <si>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</si>
  <si>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</si>
  <si>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</si>
  <si>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</si>
  <si>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</si>
  <si>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</si>
  <si>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</si>
  <si>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</si>
  <si>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</si>
  <si>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</si>
  <si>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</si>
  <si>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</si>
  <si>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</si>
  <si>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</si>
  <si>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</si>
  <si>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</si>
  <si>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</si>
  <si>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</si>
  <si>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</si>
  <si>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</si>
  <si>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</si>
  <si>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</si>
  <si>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</si>
  <si>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</si>
  <si>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</si>
  <si>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</si>
  <si>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</si>
  <si>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</si>
  <si>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</si>
  <si>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</si>
  <si>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</si>
  <si>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</si>
  <si>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</si>
  <si>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</si>
  <si>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</si>
  <si>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</si>
  <si>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3. Жилищный фонд</t>
  </si>
  <si>
    <t xml:space="preserve">3.1. Капитальный ремонт </t>
  </si>
  <si>
    <t>3.1.1.</t>
  </si>
  <si>
    <t xml:space="preserve">3.2. Плановый текущий ремонт 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</si>
  <si>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</si>
  <si>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</si>
  <si>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</si>
  <si>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</si>
  <si>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</si>
  <si>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</si>
  <si>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</si>
  <si>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</si>
  <si>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</si>
  <si>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2.1.</t>
  </si>
  <si>
    <t>Текущий ремонт муниципального жилищного фонда</t>
  </si>
  <si>
    <t>3.2.1.</t>
  </si>
  <si>
    <t>Капитальный ремонт муниципального жилищного фонда</t>
  </si>
  <si>
    <t>Приобретение газового оборудования (газовые горелки с комплектующими) для замены в  муниципальном жилом фонде с.Шеркалы  по адресам:</t>
  </si>
  <si>
    <t>3.1.1.1.</t>
  </si>
  <si>
    <t>Оказание услуг по замене газового оборудования (газовые горелки) в муниципальном жилом фонде с.Шеркалы по адресам:</t>
  </si>
  <si>
    <t>3.1.1.3.</t>
  </si>
  <si>
    <t>3.1.1.2.</t>
  </si>
  <si>
    <t>3.1.1.4.</t>
  </si>
  <si>
    <t>3.1.1.5.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</si>
  <si>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</si>
  <si>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 xml:space="preserve">ПЛАН МЕРОПРИЯТИЙ
по подготовке объектов жилищно-коммунального хозяйства к работе в осенне-зимний период 2024-2025 годов муниципального образования сельское поселение Шеркалы                                                                                                                                                                                     </t>
  </si>
  <si>
    <t>14.06.2024 г.</t>
  </si>
  <si>
    <t>Ремонт теплоизоляции участок ТП - 7- корт</t>
  </si>
  <si>
    <t>30.07.2024 г.</t>
  </si>
  <si>
    <t>25.08.2024 г.</t>
  </si>
  <si>
    <t>1.5.</t>
  </si>
  <si>
    <t>Разработка проекта СЗЗ котельной ул. Мира, 38Д</t>
  </si>
  <si>
    <t>2.2.</t>
  </si>
  <si>
    <t>Технологическое присоединение ВОС "Спортивный зал в с. Шеркалы"</t>
  </si>
  <si>
    <t>31.07.2024 г.</t>
  </si>
  <si>
    <t>2.3.</t>
  </si>
  <si>
    <t>Монтаж трубопровода с фланцевым соединением для заправки пожарного автомобиля (материалы с АТЗ)</t>
  </si>
  <si>
    <t>31.03.2024 г.</t>
  </si>
  <si>
    <t>30.06.2024 г.</t>
  </si>
  <si>
    <t>Приобретение АТЗ</t>
  </si>
  <si>
    <t>4.1.</t>
  </si>
  <si>
    <t>5.1.</t>
  </si>
  <si>
    <t>31.05.2024 г.</t>
  </si>
  <si>
    <t>01.10.2024 г.</t>
  </si>
  <si>
    <t>ул.Нестерова, д.12</t>
  </si>
  <si>
    <t>ул.Нестерова, д.14, кв.1</t>
  </si>
  <si>
    <t>Оказание услуг по замене газового оборудования (газовые котлы с комплектующими) в муниципальном жилом фонде с.Шеркалы</t>
  </si>
  <si>
    <t>Приобретение газового оборудования (газовые котлы с комплектующими) для замены в  муниципальном жилом фонде с.Шеркалы</t>
  </si>
  <si>
    <t>от «01» апреля 2024 г. № 41</t>
  </si>
  <si>
    <t>ул.Мира, д.70, кв.2</t>
  </si>
  <si>
    <t>ул.Мира, д.50</t>
  </si>
  <si>
    <t>ул.Строителей, д.13, кв.2</t>
  </si>
  <si>
    <t>ул.Береговая, д.13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</si>
</sst>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  <numFmt numFmtId="186" formatCode="0.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left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174" fontId="1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174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14" fontId="5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 shrinkToFit="1"/>
    </xf>
    <xf numFmtId="1" fontId="4" fillId="34" borderId="10" xfId="0" applyNumberFormat="1" applyFont="1" applyFill="1" applyBorder="1" applyAlignment="1">
      <alignment horizontal="center" vertical="center" wrapText="1" shrinkToFit="1"/>
    </xf>
    <xf numFmtId="0" fontId="5" fillId="32" borderId="11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/>
    </xf>
    <xf numFmtId="2" fontId="48" fillId="32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left" vertical="center" wrapText="1"/>
    </xf>
    <xf numFmtId="2" fontId="49" fillId="32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1" fontId="49" fillId="32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>
      <alignment horizontal="right"/>
    </xf>
    <xf numFmtId="174" fontId="49" fillId="32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2" fontId="49" fillId="32" borderId="11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2" fontId="49" fillId="32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32" borderId="10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2" fontId="49" fillId="32" borderId="11" xfId="0" applyNumberFormat="1" applyFont="1" applyFill="1" applyBorder="1" applyAlignment="1">
      <alignment horizontal="center" vertical="center" wrapText="1"/>
    </xf>
    <xf numFmtId="2" fontId="49" fillId="32" borderId="14" xfId="0" applyNumberFormat="1" applyFont="1" applyFill="1" applyBorder="1" applyAlignment="1">
      <alignment horizontal="center" vertical="center" wrapText="1"/>
    </xf>
    <xf numFmtId="2" fontId="49" fillId="32" borderId="12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49" fillId="32" borderId="14" xfId="0" applyNumberFormat="1" applyFont="1" applyFill="1" applyBorder="1" applyAlignment="1">
      <alignment horizontal="center" vertical="center" wrapText="1"/>
    </xf>
    <xf numFmtId="49" fontId="49" fillId="32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 shrinkToFit="1"/>
    </xf>
    <xf numFmtId="2" fontId="4" fillId="34" borderId="16" xfId="0" applyNumberFormat="1" applyFont="1" applyFill="1" applyBorder="1" applyAlignment="1">
      <alignment horizontal="center" vertical="center" wrapText="1" shrinkToFit="1"/>
    </xf>
    <xf numFmtId="2" fontId="4" fillId="34" borderId="17" xfId="0" applyNumberFormat="1" applyFont="1" applyFill="1" applyBorder="1" applyAlignment="1">
      <alignment horizontal="center" vertical="center" wrapText="1" shrinkToFi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2" fontId="4" fillId="32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74" fontId="48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90" zoomScaleNormal="90" zoomScaleSheetLayoutView="75" zoomScalePageLayoutView="0" workbookViewId="0" topLeftCell="A1">
      <selection activeCell="I76" sqref="I76"/>
    </sheetView>
  </sheetViews>
  <sheetFormatPr defaultColWidth="9.00390625" defaultRowHeight="12.75"/>
  <cols>
    <col min="1" max="1" width="8.75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27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4" width="9.875" style="11" bestFit="1" customWidth="1"/>
    <col min="15" max="16384" width="9.125" style="11" customWidth="1"/>
  </cols>
  <sheetData>
    <row r="1" spans="9:11" s="21" customFormat="1" ht="15" customHeight="1">
      <c r="I1" s="28"/>
      <c r="J1" s="22"/>
      <c r="K1" s="25" t="s">
        <v>32</v>
      </c>
    </row>
    <row r="2" spans="9:11" s="21" customFormat="1" ht="15.75">
      <c r="I2" s="29"/>
      <c r="J2" s="22"/>
      <c r="K2" s="25" t="s">
        <v>33</v>
      </c>
    </row>
    <row r="3" spans="9:11" s="21" customFormat="1" ht="15.75">
      <c r="I3" s="29"/>
      <c r="J3" s="22"/>
      <c r="K3" s="25" t="s">
        <v>34</v>
      </c>
    </row>
    <row r="4" spans="2:11" ht="15.75">
      <c r="B4" s="21"/>
      <c r="J4" s="21"/>
      <c r="K4" s="98" t="s">
        <v>88</v>
      </c>
    </row>
    <row r="5" ht="9" customHeight="1">
      <c r="B5" s="21"/>
    </row>
    <row r="6" spans="1:11" ht="12.75">
      <c r="A6" s="139" t="s">
        <v>65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20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9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24.75" customHeight="1">
      <c r="A9" s="123" t="s">
        <v>8</v>
      </c>
      <c r="B9" s="141" t="s">
        <v>9</v>
      </c>
      <c r="C9" s="123" t="s">
        <v>1</v>
      </c>
      <c r="D9" s="123" t="s">
        <v>10</v>
      </c>
      <c r="E9" s="125" t="s">
        <v>11</v>
      </c>
      <c r="F9" s="125"/>
      <c r="G9" s="125"/>
      <c r="H9" s="125"/>
      <c r="I9" s="125"/>
      <c r="J9" s="123" t="s">
        <v>14</v>
      </c>
      <c r="K9" s="123" t="s">
        <v>15</v>
      </c>
    </row>
    <row r="10" spans="1:11" ht="68.25" customHeight="1">
      <c r="A10" s="124"/>
      <c r="B10" s="124"/>
      <c r="C10" s="124"/>
      <c r="D10" s="124"/>
      <c r="E10" s="18" t="s">
        <v>12</v>
      </c>
      <c r="F10" s="18" t="s">
        <v>24</v>
      </c>
      <c r="G10" s="18" t="s">
        <v>25</v>
      </c>
      <c r="H10" s="18" t="s">
        <v>13</v>
      </c>
      <c r="I10" s="30" t="s">
        <v>16</v>
      </c>
      <c r="J10" s="124"/>
      <c r="K10" s="124"/>
    </row>
    <row r="11" spans="1:11" s="12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6</v>
      </c>
      <c r="H11" s="17">
        <v>7</v>
      </c>
      <c r="I11" s="35">
        <v>8</v>
      </c>
      <c r="J11" s="17">
        <v>9</v>
      </c>
      <c r="K11" s="16">
        <v>10</v>
      </c>
    </row>
    <row r="12" spans="1:11" s="12" customFormat="1" ht="15.75">
      <c r="A12" s="26"/>
      <c r="B12" s="145" t="s">
        <v>37</v>
      </c>
      <c r="C12" s="146"/>
      <c r="D12" s="146"/>
      <c r="E12" s="146"/>
      <c r="F12" s="146"/>
      <c r="G12" s="146"/>
      <c r="H12" s="146"/>
      <c r="I12" s="146"/>
      <c r="J12" s="146"/>
      <c r="K12" s="147"/>
    </row>
    <row r="13" spans="1:11" s="12" customFormat="1" ht="15.75">
      <c r="A13" s="26"/>
      <c r="B13" s="66" t="s">
        <v>38</v>
      </c>
      <c r="C13" s="67" t="s">
        <v>18</v>
      </c>
      <c r="D13" s="68">
        <v>1.88</v>
      </c>
      <c r="E13" s="69">
        <v>0</v>
      </c>
      <c r="F13" s="69">
        <v>0</v>
      </c>
      <c r="G13" s="69">
        <f>G19</f>
        <v>149.9</v>
      </c>
      <c r="H13" s="69">
        <f>H19</f>
        <v>283.7</v>
      </c>
      <c r="I13" s="69">
        <f>H13+G13+F13+E13</f>
        <v>433.6</v>
      </c>
      <c r="J13" s="67"/>
      <c r="K13" s="67"/>
    </row>
    <row r="14" spans="1:11" s="12" customFormat="1" ht="36" customHeight="1">
      <c r="A14" s="78" t="s">
        <v>39</v>
      </c>
      <c r="B14" s="40" t="s">
        <v>48</v>
      </c>
      <c r="C14" s="36" t="s">
        <v>18</v>
      </c>
      <c r="D14" s="39">
        <v>1.88</v>
      </c>
      <c r="E14" s="37">
        <v>0</v>
      </c>
      <c r="F14" s="37">
        <v>0</v>
      </c>
      <c r="G14" s="37">
        <v>0</v>
      </c>
      <c r="H14" s="37">
        <v>114.56</v>
      </c>
      <c r="I14" s="37">
        <f>H14</f>
        <v>114.56</v>
      </c>
      <c r="J14" s="36" t="s">
        <v>66</v>
      </c>
      <c r="K14" s="43" t="s">
        <v>27</v>
      </c>
    </row>
    <row r="15" spans="1:11" s="84" customFormat="1" ht="38.25" customHeight="1">
      <c r="A15" s="78" t="s">
        <v>47</v>
      </c>
      <c r="B15" s="59" t="s">
        <v>67</v>
      </c>
      <c r="C15" s="36" t="s">
        <v>18</v>
      </c>
      <c r="D15" s="60">
        <v>0.015</v>
      </c>
      <c r="E15" s="37">
        <v>0</v>
      </c>
      <c r="F15" s="37">
        <v>0</v>
      </c>
      <c r="G15" s="37">
        <v>0</v>
      </c>
      <c r="H15" s="37">
        <v>32.14</v>
      </c>
      <c r="I15" s="37">
        <f>H15</f>
        <v>32.14</v>
      </c>
      <c r="J15" s="83" t="s">
        <v>68</v>
      </c>
      <c r="K15" s="43" t="s">
        <v>27</v>
      </c>
    </row>
    <row r="16" spans="1:11" s="12" customFormat="1" ht="36.75" customHeight="1">
      <c r="A16" s="78" t="s">
        <v>50</v>
      </c>
      <c r="B16" s="59" t="s">
        <v>49</v>
      </c>
      <c r="C16" s="36"/>
      <c r="D16" s="60"/>
      <c r="E16" s="37">
        <v>0</v>
      </c>
      <c r="F16" s="37">
        <v>0</v>
      </c>
      <c r="G16" s="37">
        <v>0</v>
      </c>
      <c r="H16" s="37">
        <v>94</v>
      </c>
      <c r="I16" s="37">
        <f>H16</f>
        <v>94</v>
      </c>
      <c r="J16" s="83" t="s">
        <v>69</v>
      </c>
      <c r="K16" s="43" t="s">
        <v>27</v>
      </c>
    </row>
    <row r="17" spans="1:11" s="12" customFormat="1" ht="36" customHeight="1">
      <c r="A17" s="78" t="s">
        <v>51</v>
      </c>
      <c r="B17" s="59" t="s">
        <v>71</v>
      </c>
      <c r="C17" s="36" t="s">
        <v>26</v>
      </c>
      <c r="D17" s="60">
        <v>1</v>
      </c>
      <c r="E17" s="37">
        <v>0</v>
      </c>
      <c r="F17" s="37">
        <v>0</v>
      </c>
      <c r="G17" s="37">
        <v>149.9</v>
      </c>
      <c r="H17" s="37">
        <v>0</v>
      </c>
      <c r="I17" s="37">
        <f>E17+F17+G17+0</f>
        <v>149.9</v>
      </c>
      <c r="J17" s="83" t="s">
        <v>77</v>
      </c>
      <c r="K17" s="90" t="s">
        <v>28</v>
      </c>
    </row>
    <row r="18" spans="1:11" s="12" customFormat="1" ht="31.5">
      <c r="A18" s="78" t="s">
        <v>70</v>
      </c>
      <c r="B18" s="59" t="s">
        <v>52</v>
      </c>
      <c r="C18" s="36" t="s">
        <v>26</v>
      </c>
      <c r="D18" s="93">
        <v>27</v>
      </c>
      <c r="E18" s="37">
        <v>0</v>
      </c>
      <c r="F18" s="37">
        <v>0</v>
      </c>
      <c r="G18" s="37">
        <v>0</v>
      </c>
      <c r="H18" s="37">
        <v>43</v>
      </c>
      <c r="I18" s="37">
        <f>H18</f>
        <v>43</v>
      </c>
      <c r="J18" s="83" t="s">
        <v>69</v>
      </c>
      <c r="K18" s="43" t="s">
        <v>27</v>
      </c>
    </row>
    <row r="19" spans="1:11" ht="15.75">
      <c r="A19" s="17"/>
      <c r="B19" s="61" t="s">
        <v>20</v>
      </c>
      <c r="C19" s="20"/>
      <c r="D19" s="62"/>
      <c r="E19" s="20">
        <f>SUM(E14:E18)</f>
        <v>0</v>
      </c>
      <c r="F19" s="20">
        <f>SUM(F14:F18)</f>
        <v>0</v>
      </c>
      <c r="G19" s="20">
        <f>SUM(G14:G18)</f>
        <v>149.9</v>
      </c>
      <c r="H19" s="20">
        <f>SUM(H14:H18)</f>
        <v>283.7</v>
      </c>
      <c r="I19" s="20">
        <f>E19+F19+G19+H19</f>
        <v>433.6</v>
      </c>
      <c r="J19" s="36"/>
      <c r="K19" s="63"/>
    </row>
    <row r="20" spans="1:11" ht="15.75">
      <c r="A20" s="23"/>
      <c r="B20" s="126" t="s">
        <v>2</v>
      </c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ht="38.25" customHeight="1">
      <c r="A21" s="23"/>
      <c r="B21" s="70" t="s">
        <v>5</v>
      </c>
      <c r="C21" s="71" t="s">
        <v>18</v>
      </c>
      <c r="D21" s="72">
        <v>0.34</v>
      </c>
      <c r="E21" s="71">
        <v>0</v>
      </c>
      <c r="F21" s="71">
        <v>0</v>
      </c>
      <c r="G21" s="71">
        <v>0</v>
      </c>
      <c r="H21" s="71">
        <f>H25</f>
        <v>121.5</v>
      </c>
      <c r="I21" s="71">
        <f>I25</f>
        <v>121.5</v>
      </c>
      <c r="J21" s="71"/>
      <c r="K21" s="71"/>
    </row>
    <row r="22" spans="1:11" ht="38.25" customHeight="1">
      <c r="A22" s="1" t="s">
        <v>53</v>
      </c>
      <c r="B22" s="101" t="s">
        <v>73</v>
      </c>
      <c r="C22" s="102" t="s">
        <v>18</v>
      </c>
      <c r="D22" s="103">
        <v>0.027</v>
      </c>
      <c r="E22" s="102">
        <v>0</v>
      </c>
      <c r="F22" s="102">
        <v>0</v>
      </c>
      <c r="G22" s="102">
        <v>0</v>
      </c>
      <c r="H22" s="102">
        <v>43</v>
      </c>
      <c r="I22" s="102">
        <f>H22+G22+F22+E22</f>
        <v>43</v>
      </c>
      <c r="J22" s="102" t="s">
        <v>74</v>
      </c>
      <c r="K22" s="102" t="s">
        <v>27</v>
      </c>
    </row>
    <row r="23" spans="1:11" ht="31.5">
      <c r="A23" s="1" t="s">
        <v>72</v>
      </c>
      <c r="B23" s="44" t="s">
        <v>46</v>
      </c>
      <c r="C23" s="19" t="s">
        <v>18</v>
      </c>
      <c r="D23" s="38">
        <v>0.27</v>
      </c>
      <c r="E23" s="19">
        <v>0</v>
      </c>
      <c r="F23" s="19">
        <v>0</v>
      </c>
      <c r="G23" s="19">
        <v>0</v>
      </c>
      <c r="H23" s="19">
        <v>52.36</v>
      </c>
      <c r="I23" s="19">
        <f>H23</f>
        <v>52.36</v>
      </c>
      <c r="J23" s="43" t="s">
        <v>78</v>
      </c>
      <c r="K23" s="43" t="s">
        <v>27</v>
      </c>
    </row>
    <row r="24" spans="1:11" ht="31.5">
      <c r="A24" s="1" t="s">
        <v>75</v>
      </c>
      <c r="B24" s="44" t="s">
        <v>76</v>
      </c>
      <c r="C24" s="19"/>
      <c r="D24" s="38"/>
      <c r="E24" s="19">
        <v>0</v>
      </c>
      <c r="F24" s="19">
        <v>0</v>
      </c>
      <c r="G24" s="19">
        <v>0</v>
      </c>
      <c r="H24" s="19">
        <v>26.14</v>
      </c>
      <c r="I24" s="19">
        <f>H24</f>
        <v>26.14</v>
      </c>
      <c r="J24" s="43" t="s">
        <v>78</v>
      </c>
      <c r="K24" s="43" t="s">
        <v>27</v>
      </c>
    </row>
    <row r="25" spans="1:11" ht="15.75">
      <c r="A25" s="1"/>
      <c r="B25" s="65" t="s">
        <v>20</v>
      </c>
      <c r="C25" s="20" t="s">
        <v>18</v>
      </c>
      <c r="D25" s="64">
        <v>0.34</v>
      </c>
      <c r="E25" s="20">
        <v>0</v>
      </c>
      <c r="F25" s="20">
        <v>0</v>
      </c>
      <c r="G25" s="20">
        <v>0</v>
      </c>
      <c r="H25" s="20">
        <f>H22+H23+H24</f>
        <v>121.5</v>
      </c>
      <c r="I25" s="20">
        <f>I22+I24+I23</f>
        <v>121.5</v>
      </c>
      <c r="J25" s="20"/>
      <c r="K25" s="20"/>
    </row>
    <row r="26" spans="1:11" ht="15.75">
      <c r="A26" s="23"/>
      <c r="B26" s="142" t="s">
        <v>40</v>
      </c>
      <c r="C26" s="143"/>
      <c r="D26" s="143"/>
      <c r="E26" s="143"/>
      <c r="F26" s="143"/>
      <c r="G26" s="143"/>
      <c r="H26" s="143"/>
      <c r="I26" s="143"/>
      <c r="J26" s="143"/>
      <c r="K26" s="144"/>
    </row>
    <row r="27" spans="1:11" ht="30.75" customHeight="1">
      <c r="A27" s="23"/>
      <c r="B27" s="91" t="s">
        <v>3</v>
      </c>
      <c r="C27" s="92" t="s">
        <v>19</v>
      </c>
      <c r="D27" s="92"/>
      <c r="E27" s="92">
        <f>+E51+E54</f>
        <v>0</v>
      </c>
      <c r="F27" s="92">
        <v>0</v>
      </c>
      <c r="G27" s="92">
        <v>1294</v>
      </c>
      <c r="H27" s="92">
        <v>0</v>
      </c>
      <c r="I27" s="92">
        <f>G27+H27</f>
        <v>1294</v>
      </c>
      <c r="J27" s="92"/>
      <c r="K27" s="24"/>
    </row>
    <row r="28" spans="1:11" ht="33" customHeight="1">
      <c r="A28" s="1"/>
      <c r="B28" s="136" t="s">
        <v>41</v>
      </c>
      <c r="C28" s="137"/>
      <c r="D28" s="137"/>
      <c r="E28" s="137"/>
      <c r="F28" s="137"/>
      <c r="G28" s="137"/>
      <c r="H28" s="137"/>
      <c r="I28" s="137"/>
      <c r="J28" s="137"/>
      <c r="K28" s="138"/>
    </row>
    <row r="29" spans="1:11" ht="30.75" customHeight="1">
      <c r="A29" s="112" t="s">
        <v>42</v>
      </c>
      <c r="B29" s="89" t="s">
        <v>56</v>
      </c>
      <c r="C29" s="87" t="s">
        <v>19</v>
      </c>
      <c r="D29" s="87">
        <v>11640</v>
      </c>
      <c r="E29" s="87">
        <v>0</v>
      </c>
      <c r="F29" s="87">
        <v>0</v>
      </c>
      <c r="G29" s="87">
        <v>1123</v>
      </c>
      <c r="H29" s="87">
        <v>0</v>
      </c>
      <c r="I29" s="87">
        <v>1123</v>
      </c>
      <c r="J29" s="113" t="s">
        <v>83</v>
      </c>
      <c r="K29" s="87" t="s">
        <v>28</v>
      </c>
    </row>
    <row r="30" spans="1:11" ht="30.75" customHeight="1">
      <c r="A30" s="114" t="s">
        <v>58</v>
      </c>
      <c r="B30" s="110" t="s">
        <v>57</v>
      </c>
      <c r="C30" s="90" t="s">
        <v>26</v>
      </c>
      <c r="D30" s="90">
        <v>3</v>
      </c>
      <c r="E30" s="90">
        <v>0</v>
      </c>
      <c r="F30" s="90">
        <v>0</v>
      </c>
      <c r="G30" s="99">
        <f>G31+G32</f>
        <v>6.25</v>
      </c>
      <c r="H30" s="90">
        <v>0</v>
      </c>
      <c r="I30" s="99">
        <f>I31+I32</f>
        <v>6.25</v>
      </c>
      <c r="J30" s="120" t="s">
        <v>83</v>
      </c>
      <c r="K30" s="117" t="s">
        <v>28</v>
      </c>
    </row>
    <row r="31" spans="1:11" ht="26.25" customHeight="1">
      <c r="A31" s="115"/>
      <c r="B31" s="111" t="s">
        <v>84</v>
      </c>
      <c r="C31" s="90" t="s">
        <v>26</v>
      </c>
      <c r="D31" s="90">
        <v>1</v>
      </c>
      <c r="E31" s="90">
        <v>0</v>
      </c>
      <c r="F31" s="90">
        <v>0</v>
      </c>
      <c r="G31" s="99">
        <v>3.125</v>
      </c>
      <c r="H31" s="90">
        <v>0</v>
      </c>
      <c r="I31" s="99">
        <f>G31</f>
        <v>3.125</v>
      </c>
      <c r="J31" s="121"/>
      <c r="K31" s="118"/>
    </row>
    <row r="32" spans="1:11" ht="24.75" customHeight="1">
      <c r="A32" s="116"/>
      <c r="B32" s="111" t="s">
        <v>85</v>
      </c>
      <c r="C32" s="90" t="s">
        <v>26</v>
      </c>
      <c r="D32" s="90">
        <v>1</v>
      </c>
      <c r="E32" s="90">
        <v>0</v>
      </c>
      <c r="F32" s="90">
        <v>0</v>
      </c>
      <c r="G32" s="99">
        <v>3.125</v>
      </c>
      <c r="H32" s="90">
        <v>0</v>
      </c>
      <c r="I32" s="99">
        <f>G32</f>
        <v>3.125</v>
      </c>
      <c r="J32" s="122"/>
      <c r="K32" s="119"/>
    </row>
    <row r="33" spans="1:11" ht="30.75" customHeight="1">
      <c r="A33" s="114" t="s">
        <v>61</v>
      </c>
      <c r="B33" s="110" t="s">
        <v>59</v>
      </c>
      <c r="C33" s="90" t="s">
        <v>26</v>
      </c>
      <c r="D33" s="90">
        <v>3</v>
      </c>
      <c r="E33" s="90">
        <v>0</v>
      </c>
      <c r="F33" s="90">
        <v>0</v>
      </c>
      <c r="G33" s="99">
        <f>G34+G35</f>
        <v>21</v>
      </c>
      <c r="H33" s="90">
        <v>0</v>
      </c>
      <c r="I33" s="99">
        <f>I34+I35</f>
        <v>21</v>
      </c>
      <c r="J33" s="120" t="s">
        <v>83</v>
      </c>
      <c r="K33" s="117" t="s">
        <v>28</v>
      </c>
    </row>
    <row r="34" spans="1:11" ht="24" customHeight="1">
      <c r="A34" s="115"/>
      <c r="B34" s="111" t="s">
        <v>84</v>
      </c>
      <c r="C34" s="90" t="s">
        <v>26</v>
      </c>
      <c r="D34" s="90">
        <v>1</v>
      </c>
      <c r="E34" s="90">
        <v>0</v>
      </c>
      <c r="F34" s="90">
        <v>0</v>
      </c>
      <c r="G34" s="90">
        <v>10.5</v>
      </c>
      <c r="H34" s="90">
        <v>0</v>
      </c>
      <c r="I34" s="90">
        <f>G34</f>
        <v>10.5</v>
      </c>
      <c r="J34" s="121"/>
      <c r="K34" s="118"/>
    </row>
    <row r="35" spans="1:11" ht="24" customHeight="1">
      <c r="A35" s="116"/>
      <c r="B35" s="111" t="s">
        <v>85</v>
      </c>
      <c r="C35" s="90" t="s">
        <v>26</v>
      </c>
      <c r="D35" s="90">
        <v>1</v>
      </c>
      <c r="E35" s="90">
        <v>0</v>
      </c>
      <c r="F35" s="90">
        <v>0</v>
      </c>
      <c r="G35" s="90">
        <v>10.5</v>
      </c>
      <c r="H35" s="90">
        <v>0</v>
      </c>
      <c r="I35" s="90">
        <f>G35</f>
        <v>10.5</v>
      </c>
      <c r="J35" s="122"/>
      <c r="K35" s="119"/>
    </row>
    <row r="36" spans="1:11" ht="48" customHeight="1">
      <c r="A36" s="114" t="s">
        <v>60</v>
      </c>
      <c r="B36" s="110" t="s">
        <v>87</v>
      </c>
      <c r="C36" s="90" t="s">
        <v>26</v>
      </c>
      <c r="D36" s="90">
        <v>4</v>
      </c>
      <c r="E36" s="90">
        <v>0</v>
      </c>
      <c r="F36" s="90">
        <v>0</v>
      </c>
      <c r="G36" s="90">
        <v>245.3</v>
      </c>
      <c r="H36" s="90">
        <v>0</v>
      </c>
      <c r="I36" s="90">
        <f>G36</f>
        <v>245.3</v>
      </c>
      <c r="J36" s="104" t="s">
        <v>83</v>
      </c>
      <c r="K36" s="105" t="s">
        <v>28</v>
      </c>
    </row>
    <row r="37" spans="1:11" ht="33.75" customHeight="1">
      <c r="A37" s="115"/>
      <c r="B37" s="111" t="s">
        <v>89</v>
      </c>
      <c r="C37" s="90" t="s">
        <v>26</v>
      </c>
      <c r="D37" s="90">
        <v>1</v>
      </c>
      <c r="E37" s="90">
        <v>0</v>
      </c>
      <c r="F37" s="90">
        <v>0</v>
      </c>
      <c r="G37" s="99">
        <v>61.325</v>
      </c>
      <c r="H37" s="90">
        <v>0</v>
      </c>
      <c r="I37" s="99">
        <v>61.325</v>
      </c>
      <c r="J37" s="106" t="s">
        <v>83</v>
      </c>
      <c r="K37" s="107" t="s">
        <v>28</v>
      </c>
    </row>
    <row r="38" spans="1:11" ht="33" customHeight="1">
      <c r="A38" s="115"/>
      <c r="B38" s="111" t="s">
        <v>90</v>
      </c>
      <c r="C38" s="90" t="s">
        <v>26</v>
      </c>
      <c r="D38" s="90">
        <v>1</v>
      </c>
      <c r="E38" s="90">
        <v>0</v>
      </c>
      <c r="F38" s="90">
        <v>0</v>
      </c>
      <c r="G38" s="99">
        <v>61.325</v>
      </c>
      <c r="H38" s="90">
        <v>0</v>
      </c>
      <c r="I38" s="99">
        <v>61.325</v>
      </c>
      <c r="J38" s="106" t="s">
        <v>83</v>
      </c>
      <c r="K38" s="107" t="s">
        <v>28</v>
      </c>
    </row>
    <row r="39" spans="1:11" ht="33.75" customHeight="1">
      <c r="A39" s="115"/>
      <c r="B39" s="111" t="s">
        <v>91</v>
      </c>
      <c r="C39" s="90" t="s">
        <v>26</v>
      </c>
      <c r="D39" s="90">
        <v>1</v>
      </c>
      <c r="E39" s="90">
        <v>0</v>
      </c>
      <c r="F39" s="90">
        <v>0</v>
      </c>
      <c r="G39" s="99">
        <v>61.325</v>
      </c>
      <c r="H39" s="90">
        <v>0</v>
      </c>
      <c r="I39" s="99">
        <v>61.325</v>
      </c>
      <c r="J39" s="106" t="s">
        <v>83</v>
      </c>
      <c r="K39" s="107" t="s">
        <v>28</v>
      </c>
    </row>
    <row r="40" spans="1:11" ht="32.25" customHeight="1">
      <c r="A40" s="116"/>
      <c r="B40" s="111" t="s">
        <v>92</v>
      </c>
      <c r="C40" s="90" t="s">
        <v>26</v>
      </c>
      <c r="D40" s="90">
        <v>1</v>
      </c>
      <c r="E40" s="90">
        <v>0</v>
      </c>
      <c r="F40" s="90">
        <v>0</v>
      </c>
      <c r="G40" s="99">
        <v>61.325</v>
      </c>
      <c r="H40" s="90">
        <v>0</v>
      </c>
      <c r="I40" s="99">
        <v>61.325</v>
      </c>
      <c r="J40" s="106" t="s">
        <v>83</v>
      </c>
      <c r="K40" s="107" t="s">
        <v>28</v>
      </c>
    </row>
    <row r="41" spans="1:14" ht="30.75" customHeight="1">
      <c r="A41" s="114" t="s">
        <v>62</v>
      </c>
      <c r="B41" s="110" t="s">
        <v>86</v>
      </c>
      <c r="C41" s="90" t="s">
        <v>26</v>
      </c>
      <c r="D41" s="90">
        <v>4</v>
      </c>
      <c r="E41" s="90">
        <v>0</v>
      </c>
      <c r="F41" s="90">
        <v>0</v>
      </c>
      <c r="G41" s="99">
        <f>G42+G43+G44+G45</f>
        <v>75.46289999999999</v>
      </c>
      <c r="H41" s="90">
        <v>0</v>
      </c>
      <c r="I41" s="99">
        <f>G41</f>
        <v>75.46289999999999</v>
      </c>
      <c r="J41" s="104" t="s">
        <v>83</v>
      </c>
      <c r="K41" s="105" t="s">
        <v>28</v>
      </c>
      <c r="N41" s="100"/>
    </row>
    <row r="42" spans="1:14" ht="30.75" customHeight="1">
      <c r="A42" s="115"/>
      <c r="B42" s="111" t="s">
        <v>89</v>
      </c>
      <c r="C42" s="90" t="s">
        <v>26</v>
      </c>
      <c r="D42" s="90">
        <v>1</v>
      </c>
      <c r="E42" s="90">
        <v>0</v>
      </c>
      <c r="F42" s="90">
        <v>0</v>
      </c>
      <c r="G42" s="99">
        <v>18.865</v>
      </c>
      <c r="H42" s="90">
        <v>0</v>
      </c>
      <c r="I42" s="99">
        <f>G42</f>
        <v>18.865</v>
      </c>
      <c r="J42" s="106" t="s">
        <v>83</v>
      </c>
      <c r="K42" s="107" t="s">
        <v>28</v>
      </c>
      <c r="N42" s="100"/>
    </row>
    <row r="43" spans="1:14" ht="30.75" customHeight="1">
      <c r="A43" s="115"/>
      <c r="B43" s="111" t="s">
        <v>90</v>
      </c>
      <c r="C43" s="90" t="s">
        <v>26</v>
      </c>
      <c r="D43" s="90">
        <v>1</v>
      </c>
      <c r="E43" s="90">
        <v>0</v>
      </c>
      <c r="F43" s="90">
        <v>0</v>
      </c>
      <c r="G43" s="99">
        <v>18.8659</v>
      </c>
      <c r="H43" s="90">
        <v>0</v>
      </c>
      <c r="I43" s="99">
        <f>G43</f>
        <v>18.8659</v>
      </c>
      <c r="J43" s="106" t="s">
        <v>83</v>
      </c>
      <c r="K43" s="107" t="s">
        <v>28</v>
      </c>
      <c r="N43" s="100"/>
    </row>
    <row r="44" spans="1:14" ht="30.75" customHeight="1">
      <c r="A44" s="115"/>
      <c r="B44" s="111" t="s">
        <v>91</v>
      </c>
      <c r="C44" s="90" t="s">
        <v>26</v>
      </c>
      <c r="D44" s="90">
        <v>1</v>
      </c>
      <c r="E44" s="90">
        <v>0</v>
      </c>
      <c r="F44" s="90">
        <v>0</v>
      </c>
      <c r="G44" s="99">
        <v>18.866</v>
      </c>
      <c r="H44" s="90">
        <v>0</v>
      </c>
      <c r="I44" s="99">
        <f>G44</f>
        <v>18.866</v>
      </c>
      <c r="J44" s="106" t="s">
        <v>83</v>
      </c>
      <c r="K44" s="107" t="s">
        <v>28</v>
      </c>
      <c r="N44" s="100"/>
    </row>
    <row r="45" spans="1:14" ht="30.75" customHeight="1">
      <c r="A45" s="116"/>
      <c r="B45" s="111" t="s">
        <v>92</v>
      </c>
      <c r="C45" s="90" t="s">
        <v>26</v>
      </c>
      <c r="D45" s="90">
        <v>1</v>
      </c>
      <c r="E45" s="90">
        <v>0</v>
      </c>
      <c r="F45" s="90">
        <v>0</v>
      </c>
      <c r="G45" s="99">
        <v>18.866</v>
      </c>
      <c r="H45" s="90">
        <v>0</v>
      </c>
      <c r="I45" s="99">
        <f>G45</f>
        <v>18.866</v>
      </c>
      <c r="J45" s="106" t="s">
        <v>83</v>
      </c>
      <c r="K45" s="107" t="s">
        <v>28</v>
      </c>
      <c r="N45" s="100"/>
    </row>
    <row r="46" spans="1:11" ht="46.5" customHeight="1">
      <c r="A46" s="114" t="s">
        <v>63</v>
      </c>
      <c r="B46" s="110" t="s">
        <v>64</v>
      </c>
      <c r="C46" s="90" t="s">
        <v>26</v>
      </c>
      <c r="D46" s="90">
        <v>4</v>
      </c>
      <c r="E46" s="90">
        <v>0</v>
      </c>
      <c r="F46" s="90">
        <v>0</v>
      </c>
      <c r="G46" s="99">
        <v>774.987</v>
      </c>
      <c r="H46" s="90">
        <v>0</v>
      </c>
      <c r="I46" s="99">
        <f>G46</f>
        <v>774.987</v>
      </c>
      <c r="J46" s="104" t="s">
        <v>83</v>
      </c>
      <c r="K46" s="105" t="s">
        <v>28</v>
      </c>
    </row>
    <row r="47" spans="1:11" ht="34.5" customHeight="1">
      <c r="A47" s="115"/>
      <c r="B47" s="111" t="s">
        <v>89</v>
      </c>
      <c r="C47" s="90" t="s">
        <v>26</v>
      </c>
      <c r="D47" s="90">
        <v>1</v>
      </c>
      <c r="E47" s="90">
        <v>0</v>
      </c>
      <c r="F47" s="90">
        <v>0</v>
      </c>
      <c r="G47" s="99">
        <v>163.69</v>
      </c>
      <c r="H47" s="90">
        <v>0</v>
      </c>
      <c r="I47" s="99">
        <v>163.69</v>
      </c>
      <c r="J47" s="106" t="s">
        <v>83</v>
      </c>
      <c r="K47" s="107" t="s">
        <v>28</v>
      </c>
    </row>
    <row r="48" spans="1:11" ht="34.5" customHeight="1">
      <c r="A48" s="115"/>
      <c r="B48" s="111" t="s">
        <v>90</v>
      </c>
      <c r="C48" s="90" t="s">
        <v>26</v>
      </c>
      <c r="D48" s="90">
        <v>1</v>
      </c>
      <c r="E48" s="90">
        <v>0</v>
      </c>
      <c r="F48" s="90">
        <v>0</v>
      </c>
      <c r="G48" s="99">
        <v>205.353</v>
      </c>
      <c r="H48" s="90">
        <v>0</v>
      </c>
      <c r="I48" s="99">
        <v>205.353</v>
      </c>
      <c r="J48" s="106" t="s">
        <v>83</v>
      </c>
      <c r="K48" s="107" t="s">
        <v>28</v>
      </c>
    </row>
    <row r="49" spans="1:11" ht="34.5" customHeight="1">
      <c r="A49" s="115"/>
      <c r="B49" s="111" t="s">
        <v>91</v>
      </c>
      <c r="C49" s="90" t="s">
        <v>26</v>
      </c>
      <c r="D49" s="90">
        <v>1</v>
      </c>
      <c r="E49" s="90">
        <v>0</v>
      </c>
      <c r="F49" s="90">
        <v>0</v>
      </c>
      <c r="G49" s="99">
        <v>171.966</v>
      </c>
      <c r="H49" s="90">
        <v>0</v>
      </c>
      <c r="I49" s="99">
        <v>171.966</v>
      </c>
      <c r="J49" s="106" t="s">
        <v>83</v>
      </c>
      <c r="K49" s="107" t="s">
        <v>28</v>
      </c>
    </row>
    <row r="50" spans="1:11" ht="33.75" customHeight="1">
      <c r="A50" s="116"/>
      <c r="B50" s="111" t="s">
        <v>92</v>
      </c>
      <c r="C50" s="90" t="s">
        <v>26</v>
      </c>
      <c r="D50" s="90">
        <v>1</v>
      </c>
      <c r="E50" s="90">
        <v>0</v>
      </c>
      <c r="F50" s="90">
        <v>0</v>
      </c>
      <c r="G50" s="99">
        <v>233.978</v>
      </c>
      <c r="H50" s="90">
        <v>0</v>
      </c>
      <c r="I50" s="99">
        <v>233.978</v>
      </c>
      <c r="J50" s="106" t="s">
        <v>83</v>
      </c>
      <c r="K50" s="107" t="s">
        <v>28</v>
      </c>
    </row>
    <row r="51" spans="1:11" ht="15.75">
      <c r="A51" s="88"/>
      <c r="B51" s="89" t="s">
        <v>17</v>
      </c>
      <c r="C51" s="87" t="s">
        <v>19</v>
      </c>
      <c r="D51" s="87">
        <v>11640</v>
      </c>
      <c r="E51" s="87">
        <f>SUM(E29:E29)</f>
        <v>0</v>
      </c>
      <c r="F51" s="87">
        <v>0</v>
      </c>
      <c r="G51" s="148">
        <f>G30+G33+G36+G41+G46</f>
        <v>1122.9999</v>
      </c>
      <c r="H51" s="87">
        <f>SUM(H29:H29)</f>
        <v>0</v>
      </c>
      <c r="I51" s="148">
        <f>G51</f>
        <v>1122.9999</v>
      </c>
      <c r="J51" s="87"/>
      <c r="K51" s="87"/>
    </row>
    <row r="52" spans="1:11" ht="15.75" customHeight="1">
      <c r="A52" s="1"/>
      <c r="B52" s="136" t="s">
        <v>43</v>
      </c>
      <c r="C52" s="137"/>
      <c r="D52" s="137"/>
      <c r="E52" s="137"/>
      <c r="F52" s="137"/>
      <c r="G52" s="137"/>
      <c r="H52" s="137"/>
      <c r="I52" s="137"/>
      <c r="J52" s="137"/>
      <c r="K52" s="138"/>
    </row>
    <row r="53" spans="1:11" ht="15.75">
      <c r="A53" s="1" t="s">
        <v>55</v>
      </c>
      <c r="B53" s="41" t="s">
        <v>54</v>
      </c>
      <c r="C53" s="19" t="s">
        <v>19</v>
      </c>
      <c r="D53" s="86">
        <v>0</v>
      </c>
      <c r="E53" s="19">
        <v>0</v>
      </c>
      <c r="F53" s="42">
        <v>0</v>
      </c>
      <c r="G53" s="42">
        <v>0</v>
      </c>
      <c r="H53" s="80">
        <v>0</v>
      </c>
      <c r="I53" s="80">
        <f>H53</f>
        <v>0</v>
      </c>
      <c r="J53" s="43"/>
      <c r="K53" s="43"/>
    </row>
    <row r="54" spans="1:11" ht="15.75" customHeight="1">
      <c r="A54" s="1"/>
      <c r="B54" s="45" t="s">
        <v>17</v>
      </c>
      <c r="C54" s="20" t="s">
        <v>19</v>
      </c>
      <c r="D54" s="81">
        <f>SUM(D53:D53)</f>
        <v>0</v>
      </c>
      <c r="E54" s="20">
        <f>SUM(E53:E53)</f>
        <v>0</v>
      </c>
      <c r="F54" s="46">
        <v>0</v>
      </c>
      <c r="G54" s="20">
        <v>0</v>
      </c>
      <c r="H54" s="81">
        <v>0</v>
      </c>
      <c r="I54" s="81">
        <v>0</v>
      </c>
      <c r="J54" s="47"/>
      <c r="K54" s="47"/>
    </row>
    <row r="55" spans="1:11" ht="15.75" customHeight="1">
      <c r="A55" s="23"/>
      <c r="B55" s="133" t="s">
        <v>44</v>
      </c>
      <c r="C55" s="134"/>
      <c r="D55" s="134"/>
      <c r="E55" s="134"/>
      <c r="F55" s="134"/>
      <c r="G55" s="134"/>
      <c r="H55" s="134"/>
      <c r="I55" s="134"/>
      <c r="J55" s="134"/>
      <c r="K55" s="135"/>
    </row>
    <row r="56" spans="1:11" ht="15.75">
      <c r="A56" s="23"/>
      <c r="B56" s="70" t="s">
        <v>23</v>
      </c>
      <c r="C56" s="73" t="s">
        <v>31</v>
      </c>
      <c r="D56" s="73">
        <f>D58</f>
        <v>2.2</v>
      </c>
      <c r="E56" s="73">
        <v>0</v>
      </c>
      <c r="F56" s="73">
        <v>0</v>
      </c>
      <c r="G56" s="73">
        <v>0</v>
      </c>
      <c r="H56" s="73">
        <f>H57</f>
        <v>138.6</v>
      </c>
      <c r="I56" s="73">
        <f>H56</f>
        <v>138.6</v>
      </c>
      <c r="J56" s="74"/>
      <c r="K56" s="75"/>
    </row>
    <row r="57" spans="1:11" ht="31.5">
      <c r="A57" s="1" t="s">
        <v>80</v>
      </c>
      <c r="B57" s="51" t="s">
        <v>29</v>
      </c>
      <c r="C57" s="50" t="s">
        <v>31</v>
      </c>
      <c r="D57" s="50">
        <v>2.2</v>
      </c>
      <c r="E57" s="52">
        <v>0</v>
      </c>
      <c r="F57" s="52">
        <v>0</v>
      </c>
      <c r="G57" s="52">
        <v>0</v>
      </c>
      <c r="H57" s="50">
        <v>138.6</v>
      </c>
      <c r="I57" s="19">
        <f>H57</f>
        <v>138.6</v>
      </c>
      <c r="J57" s="85" t="s">
        <v>77</v>
      </c>
      <c r="K57" s="43" t="s">
        <v>27</v>
      </c>
    </row>
    <row r="58" spans="1:11" ht="15.75">
      <c r="A58" s="1"/>
      <c r="B58" s="53" t="s">
        <v>17</v>
      </c>
      <c r="C58" s="48" t="s">
        <v>31</v>
      </c>
      <c r="D58" s="48">
        <f>D57</f>
        <v>2.2</v>
      </c>
      <c r="E58" s="48">
        <f>SUM(E56:E56)</f>
        <v>0</v>
      </c>
      <c r="F58" s="48">
        <v>0</v>
      </c>
      <c r="G58" s="48">
        <f>SUM(G56:G56)</f>
        <v>0</v>
      </c>
      <c r="H58" s="54">
        <f>H57</f>
        <v>138.6</v>
      </c>
      <c r="I58" s="20">
        <f>H58</f>
        <v>138.6</v>
      </c>
      <c r="J58" s="55"/>
      <c r="K58" s="56"/>
    </row>
    <row r="59" spans="1:11" ht="15.75">
      <c r="A59" s="79"/>
      <c r="B59" s="133" t="s">
        <v>45</v>
      </c>
      <c r="C59" s="134"/>
      <c r="D59" s="134"/>
      <c r="E59" s="134"/>
      <c r="F59" s="134"/>
      <c r="G59" s="134"/>
      <c r="H59" s="134"/>
      <c r="I59" s="134"/>
      <c r="J59" s="134"/>
      <c r="K59" s="135"/>
    </row>
    <row r="60" spans="1:11" ht="15.75" customHeight="1">
      <c r="A60" s="23"/>
      <c r="B60" s="76" t="s">
        <v>23</v>
      </c>
      <c r="C60" s="73" t="s">
        <v>35</v>
      </c>
      <c r="D60" s="77">
        <v>0</v>
      </c>
      <c r="E60" s="73">
        <v>0</v>
      </c>
      <c r="F60" s="73">
        <v>0</v>
      </c>
      <c r="G60" s="73">
        <f>G61</f>
        <v>100</v>
      </c>
      <c r="H60" s="73">
        <f>H61</f>
        <v>0</v>
      </c>
      <c r="I60" s="73">
        <f>I61</f>
        <v>100</v>
      </c>
      <c r="J60" s="73"/>
      <c r="K60" s="73"/>
    </row>
    <row r="61" spans="1:11" ht="33" customHeight="1">
      <c r="A61" s="1" t="s">
        <v>81</v>
      </c>
      <c r="B61" s="108" t="s">
        <v>79</v>
      </c>
      <c r="C61" s="19" t="s">
        <v>35</v>
      </c>
      <c r="D61" s="57">
        <v>0</v>
      </c>
      <c r="E61" s="50">
        <v>0</v>
      </c>
      <c r="F61" s="50">
        <v>0</v>
      </c>
      <c r="G61" s="19">
        <v>100</v>
      </c>
      <c r="H61" s="50">
        <v>0</v>
      </c>
      <c r="I61" s="19">
        <v>100</v>
      </c>
      <c r="J61" s="49" t="s">
        <v>82</v>
      </c>
      <c r="K61" s="43" t="s">
        <v>28</v>
      </c>
    </row>
    <row r="62" spans="1:11" ht="15.75">
      <c r="A62" s="1"/>
      <c r="B62" s="45" t="s">
        <v>17</v>
      </c>
      <c r="C62" s="20" t="s">
        <v>35</v>
      </c>
      <c r="D62" s="58">
        <v>0</v>
      </c>
      <c r="E62" s="54">
        <v>0</v>
      </c>
      <c r="F62" s="54">
        <v>0</v>
      </c>
      <c r="G62" s="20">
        <v>100</v>
      </c>
      <c r="H62" s="54">
        <v>0</v>
      </c>
      <c r="I62" s="20">
        <v>100</v>
      </c>
      <c r="J62" s="55"/>
      <c r="K62" s="47"/>
    </row>
    <row r="63" spans="1:11" ht="15.75">
      <c r="A63" s="1"/>
      <c r="B63" s="130" t="s">
        <v>4</v>
      </c>
      <c r="C63" s="131"/>
      <c r="D63" s="131"/>
      <c r="E63" s="131"/>
      <c r="F63" s="131"/>
      <c r="G63" s="131"/>
      <c r="H63" s="131"/>
      <c r="I63" s="131"/>
      <c r="J63" s="131"/>
      <c r="K63" s="132"/>
    </row>
    <row r="64" spans="1:11" ht="15.75">
      <c r="A64" s="1"/>
      <c r="B64" s="15" t="s">
        <v>38</v>
      </c>
      <c r="C64" s="94" t="s">
        <v>22</v>
      </c>
      <c r="D64" s="95">
        <v>1.88</v>
      </c>
      <c r="E64" s="94">
        <f>E19</f>
        <v>0</v>
      </c>
      <c r="F64" s="94">
        <f>F19</f>
        <v>0</v>
      </c>
      <c r="G64" s="94">
        <f>G19</f>
        <v>149.9</v>
      </c>
      <c r="H64" s="94">
        <f>H19</f>
        <v>283.7</v>
      </c>
      <c r="I64" s="94">
        <f>I19</f>
        <v>433.6</v>
      </c>
      <c r="J64" s="3"/>
      <c r="K64" s="3"/>
    </row>
    <row r="65" spans="1:11" ht="15.75">
      <c r="A65" s="1"/>
      <c r="B65" s="15" t="s">
        <v>5</v>
      </c>
      <c r="C65" s="94" t="s">
        <v>22</v>
      </c>
      <c r="D65" s="95">
        <v>0.34</v>
      </c>
      <c r="E65" s="94">
        <v>0</v>
      </c>
      <c r="F65" s="94">
        <v>0</v>
      </c>
      <c r="G65" s="94">
        <v>0</v>
      </c>
      <c r="H65" s="94">
        <f>H24+H22+H23</f>
        <v>121.5</v>
      </c>
      <c r="I65" s="94">
        <f>H65</f>
        <v>121.5</v>
      </c>
      <c r="J65" s="3"/>
      <c r="K65" s="3"/>
    </row>
    <row r="66" spans="1:11" ht="15.75">
      <c r="A66" s="1"/>
      <c r="B66" s="96" t="s">
        <v>6</v>
      </c>
      <c r="C66" s="94" t="s">
        <v>0</v>
      </c>
      <c r="D66" s="94">
        <v>11640</v>
      </c>
      <c r="E66" s="94">
        <v>0</v>
      </c>
      <c r="F66" s="94">
        <v>0</v>
      </c>
      <c r="G66" s="94">
        <v>1123</v>
      </c>
      <c r="H66" s="94">
        <f>H27</f>
        <v>0</v>
      </c>
      <c r="I66" s="94">
        <v>1123</v>
      </c>
      <c r="J66" s="3"/>
      <c r="K66" s="3"/>
    </row>
    <row r="67" spans="1:11" ht="15.75">
      <c r="A67" s="1"/>
      <c r="B67" s="96" t="s">
        <v>7</v>
      </c>
      <c r="C67" s="94" t="s">
        <v>21</v>
      </c>
      <c r="D67" s="97">
        <v>2.2</v>
      </c>
      <c r="E67" s="97">
        <v>0</v>
      </c>
      <c r="F67" s="97">
        <v>0</v>
      </c>
      <c r="G67" s="97">
        <v>0</v>
      </c>
      <c r="H67" s="97">
        <f>H57</f>
        <v>138.6</v>
      </c>
      <c r="I67" s="97">
        <f>H67</f>
        <v>138.6</v>
      </c>
      <c r="J67" s="109"/>
      <c r="K67" s="3"/>
    </row>
    <row r="68" spans="1:11" ht="15.75">
      <c r="A68" s="1"/>
      <c r="B68" s="96" t="s">
        <v>36</v>
      </c>
      <c r="C68" s="94" t="s">
        <v>35</v>
      </c>
      <c r="D68" s="97">
        <v>0</v>
      </c>
      <c r="E68" s="97">
        <v>0</v>
      </c>
      <c r="F68" s="97">
        <v>0</v>
      </c>
      <c r="G68" s="97">
        <f>G60</f>
        <v>100</v>
      </c>
      <c r="H68" s="97">
        <f>H60</f>
        <v>0</v>
      </c>
      <c r="I68" s="97">
        <f>I60</f>
        <v>100</v>
      </c>
      <c r="J68" s="109"/>
      <c r="K68" s="3"/>
    </row>
    <row r="69" spans="1:11" ht="31.5">
      <c r="A69" s="5"/>
      <c r="B69" s="2" t="s">
        <v>30</v>
      </c>
      <c r="C69" s="82"/>
      <c r="D69" s="82"/>
      <c r="E69" s="97">
        <f>E64</f>
        <v>0</v>
      </c>
      <c r="F69" s="97">
        <f>F64</f>
        <v>0</v>
      </c>
      <c r="G69" s="94">
        <f>SUM(G64:G68)</f>
        <v>1372.9</v>
      </c>
      <c r="H69" s="94">
        <f>SUM(H64:H68)</f>
        <v>543.8</v>
      </c>
      <c r="I69" s="94">
        <f>SUM(I64:I68)</f>
        <v>1916.6999999999998</v>
      </c>
      <c r="J69" s="3"/>
      <c r="K69" s="4"/>
    </row>
    <row r="70" spans="1:11" ht="15.75">
      <c r="A70" s="6"/>
      <c r="B70" s="7"/>
      <c r="C70" s="7"/>
      <c r="D70" s="7"/>
      <c r="E70" s="8"/>
      <c r="F70" s="8"/>
      <c r="G70" s="8"/>
      <c r="H70" s="8"/>
      <c r="I70" s="31"/>
      <c r="J70" s="8"/>
      <c r="K70" s="8"/>
    </row>
    <row r="71" spans="1:11" ht="15.75">
      <c r="A71" s="6"/>
      <c r="B71" s="9"/>
      <c r="C71" s="9"/>
      <c r="D71" s="9"/>
      <c r="E71" s="9"/>
      <c r="F71" s="9"/>
      <c r="G71" s="9"/>
      <c r="H71" s="10"/>
      <c r="I71" s="31"/>
      <c r="J71" s="129"/>
      <c r="K71" s="129"/>
    </row>
    <row r="72" spans="1:11" ht="15.75">
      <c r="A72" s="13"/>
      <c r="B72" s="14"/>
      <c r="C72" s="14"/>
      <c r="D72" s="14"/>
      <c r="E72" s="14"/>
      <c r="F72" s="14"/>
      <c r="G72" s="33"/>
      <c r="H72" s="14"/>
      <c r="I72" s="32"/>
      <c r="J72" s="13"/>
      <c r="K72" s="13"/>
    </row>
    <row r="73" ht="12.75">
      <c r="J73" s="27"/>
    </row>
    <row r="74" ht="12.75">
      <c r="E74" s="27"/>
    </row>
    <row r="75" ht="12.75">
      <c r="G75" s="34"/>
    </row>
    <row r="76" spans="7:11" ht="12.75">
      <c r="G76" s="27"/>
      <c r="H76" s="27"/>
      <c r="K76" s="27"/>
    </row>
    <row r="77" ht="12.75">
      <c r="H77" s="27"/>
    </row>
    <row r="81" ht="12.75">
      <c r="J81" s="27"/>
    </row>
  </sheetData>
  <sheetProtection/>
  <mergeCells count="26">
    <mergeCell ref="A36:A40"/>
    <mergeCell ref="A41:A45"/>
    <mergeCell ref="A46:A50"/>
    <mergeCell ref="A6:K8"/>
    <mergeCell ref="A9:A10"/>
    <mergeCell ref="D9:D10"/>
    <mergeCell ref="B9:B10"/>
    <mergeCell ref="B26:K26"/>
    <mergeCell ref="B12:K12"/>
    <mergeCell ref="K9:K10"/>
    <mergeCell ref="C9:C10"/>
    <mergeCell ref="E9:I9"/>
    <mergeCell ref="B20:K20"/>
    <mergeCell ref="J9:J10"/>
    <mergeCell ref="J71:K71"/>
    <mergeCell ref="B63:K63"/>
    <mergeCell ref="B55:K55"/>
    <mergeCell ref="B52:K52"/>
    <mergeCell ref="B59:K59"/>
    <mergeCell ref="B28:K28"/>
    <mergeCell ref="A30:A32"/>
    <mergeCell ref="K30:K32"/>
    <mergeCell ref="J30:J32"/>
    <mergeCell ref="A33:A35"/>
    <mergeCell ref="J33:J35"/>
    <mergeCell ref="K33:K35"/>
  </mergeCells>
  <printOptions/>
  <pageMargins left="0.5905511811023623" right="0.1968503937007874" top="0.4330708661417323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Shera</cp:lastModifiedBy>
  <cp:lastPrinted>2024-04-01T07:09:51Z</cp:lastPrinted>
  <dcterms:created xsi:type="dcterms:W3CDTF">2006-02-22T06:08:51Z</dcterms:created>
  <dcterms:modified xsi:type="dcterms:W3CDTF">2024-04-01T07:10:47Z</dcterms:modified>
  <cp:category/>
  <cp:version/>
  <cp:contentType/>
  <cp:contentStatus/>
</cp:coreProperties>
</file>