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Инженерка" sheetId="1" r:id="rId1"/>
  </sheets>
  <definedNames>
    <definedName name="_xlnm.Print_Titles" localSheetId="0">'Инженерка'!$10:$12</definedName>
    <definedName name="_xlnm.Print_Area" localSheetId="0">'Инженерка'!$A$1:$K$108</definedName>
  </definedNames>
  <calcPr fullCalcOnLoad="1"/>
</workbook>
</file>

<file path=xl/sharedStrings.xml><?xml version="1.0" encoding="utf-8"?>
<sst xmlns="http://schemas.openxmlformats.org/spreadsheetml/2006/main" count="227" uniqueCount="122">
  <si>
    <t>кв.м.</t>
  </si>
  <si>
    <t>Единицы измерения</t>
  </si>
  <si>
    <t>2. Водоснабжение и водоотведение</t>
  </si>
  <si>
    <t>Всего по разделу жилищный фонд</t>
  </si>
  <si>
    <t>ВСЕГО ( указываются финансовые средства, направленные на выполнение всех видов работ</t>
  </si>
  <si>
    <t>ВСЕГО по разделу водоснабжения и водоотведения</t>
  </si>
  <si>
    <t>ВСЕГО по разделу жилищный фонд</t>
  </si>
  <si>
    <t>ВСЕГО по разделу приобретение топлива и ГСМ</t>
  </si>
  <si>
    <t>№
п\п</t>
  </si>
  <si>
    <t>Наименование работ</t>
  </si>
  <si>
    <t>Количество
объём</t>
  </si>
  <si>
    <t>Финансовые средства, тыс. руб.</t>
  </si>
  <si>
    <t>Бюджет 
автономного
округа</t>
  </si>
  <si>
    <t>Средства
предприятий</t>
  </si>
  <si>
    <t>Сроки
исполнения</t>
  </si>
  <si>
    <t>Ответственный 
исполнитель
Ф.И.О.</t>
  </si>
  <si>
    <t>Всего</t>
  </si>
  <si>
    <t>Итого</t>
  </si>
  <si>
    <t>км</t>
  </si>
  <si>
    <t>м2</t>
  </si>
  <si>
    <t>Итого:</t>
  </si>
  <si>
    <t>тонн</t>
  </si>
  <si>
    <t>км.</t>
  </si>
  <si>
    <t>ВСЕГО по разделу</t>
  </si>
  <si>
    <t>Местный
бюджет (софинансирование)</t>
  </si>
  <si>
    <t>Местный
бюджет (непрограммные средства)</t>
  </si>
  <si>
    <t>шт.</t>
  </si>
  <si>
    <t>Директор Шеркальского МП ЖКХ МО с.п.Шеркалы Шипицына Т.Г.</t>
  </si>
  <si>
    <t>Капитальный ремонт сельское поселение Шеркалы</t>
  </si>
  <si>
    <t>Плановый текущий ремонт сельское поселение Шеркалы</t>
  </si>
  <si>
    <t>Глава сельского поселения Шеркалы Мироненко Л.В.</t>
  </si>
  <si>
    <t>Приобретение ДТ (зимнее)</t>
  </si>
  <si>
    <t>ВСЕГО по муниципальному образованию сельское поселение Шеркалы</t>
  </si>
  <si>
    <t>т.</t>
  </si>
  <si>
    <t xml:space="preserve">Приложение </t>
  </si>
  <si>
    <t>к постановлению администрации</t>
  </si>
  <si>
    <t>сельского поселения Шеркалы</t>
  </si>
  <si>
    <t>Промывка внутренних инженерных сетей объектов жилищного фонда с.п.Шеркалы. Испытание внутренних инженерных сетей объектов жилищного фонда на прочность и плотность</t>
  </si>
  <si>
    <r>
      <t>тыс. м</t>
    </r>
    <r>
      <rPr>
        <vertAlign val="superscript"/>
        <sz val="12"/>
        <color indexed="8"/>
        <rFont val="Times New Roman"/>
        <family val="1"/>
      </rPr>
      <t>3</t>
    </r>
  </si>
  <si>
    <t>Согласно правил эксплуатации тепловых сетей</t>
  </si>
  <si>
    <t>Собственники внутренних инженерных сетей объектов жилищного фонда</t>
  </si>
  <si>
    <t>ед.</t>
  </si>
  <si>
    <t>ВСЕГО по разделу прочие мероприятий</t>
  </si>
  <si>
    <t>1. Теплоснабжение</t>
  </si>
  <si>
    <t>ВСЕГО по разделу теплоснабжения</t>
  </si>
  <si>
    <t>1.1.</t>
  </si>
  <si>
    <t>3. Жилищный фонд</t>
  </si>
  <si>
    <t xml:space="preserve">3.1. Капитальный ремонт </t>
  </si>
  <si>
    <t>3.1.1.</t>
  </si>
  <si>
    <t>3.1.1.1.</t>
  </si>
  <si>
    <t>3.1.1.2.</t>
  </si>
  <si>
    <t>3.1.1.3.</t>
  </si>
  <si>
    <t xml:space="preserve">3.2. Плановый текущий ремонт </t>
  </si>
  <si>
    <t>3.2.1.</t>
  </si>
  <si>
    <t>3.2.2.</t>
  </si>
  <si>
    <t xml:space="preserve">4.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</si>
  <si>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5. ПРОЧИЕ МЕРОПРИЯТИЯ</t>
  </si>
  <si>
    <t>Ремонт ветхих сетей водоснабжения (летний водопровод)</t>
  </si>
  <si>
    <t>1.2.</t>
  </si>
  <si>
    <t>Промывка, гидравлическое испытание магистральных сетей теплоснабжения Шеркальского МП ЖКХ МО с.п. Шеркалы</t>
  </si>
  <si>
    <t>Планово-предупредительный ремонт котельного оборудования</t>
  </si>
  <si>
    <t>1.3.</t>
  </si>
  <si>
    <t>1.4.</t>
  </si>
  <si>
    <t>Поверка КИПа котельной Шеркальского МП ЖКХ МО с.п. Шеркалы</t>
  </si>
  <si>
    <t>2.1.</t>
  </si>
  <si>
    <t xml:space="preserve">ПЛАН МЕРОПРИЯТИЙ
по подготовке объектов жилищно-коммунального хозяйства к работе в осенне-зимний период 2022-2023 годов муниципального образования Октябрьский район                                                                                                                                                                                            </t>
  </si>
  <si>
    <t>14.06.2022 г.</t>
  </si>
  <si>
    <t>Замена сетевого насоса на котельной Шеркальского МП ЖКХ МО с.п. Шеркалы</t>
  </si>
  <si>
    <t>30.06.2022 г.</t>
  </si>
  <si>
    <t>25.08.2022 г.</t>
  </si>
  <si>
    <t>1.5.</t>
  </si>
  <si>
    <t>Внеплановая поверка УУТЭ на котельной Шеркальского МП ЖКХ МР с.п. Шеркалы</t>
  </si>
  <si>
    <t>30.09.2022 г.</t>
  </si>
  <si>
    <t>31.03.2022 г.</t>
  </si>
  <si>
    <t>31.08.2022 г.</t>
  </si>
  <si>
    <t>ул. Мира д. 26</t>
  </si>
  <si>
    <t>ул. Лесная д.4а, кв.2</t>
  </si>
  <si>
    <t>м3</t>
  </si>
  <si>
    <t>14.07.2022 г.</t>
  </si>
  <si>
    <t>Замена приборов учета холодной воды в МКД, ул. Нестерова 45А, с. Шеркалы</t>
  </si>
  <si>
    <t>Приобретение счетчика ХВС в МКД, ул. Нестерова 45А, с. Шеркалы</t>
  </si>
  <si>
    <t>Выборочный капитальный ремонт жилого фонда (замена оконных блоков в жилых домах) по адресам</t>
  </si>
  <si>
    <t>3.1.1.4.</t>
  </si>
  <si>
    <t>3.1.1.5.</t>
  </si>
  <si>
    <t>1.6.</t>
  </si>
  <si>
    <t>Приобретение сигнализатора оксида углерода СОУ-1 на котельную Шеркальского МП ЖКХ МО с.п. Шеркалы</t>
  </si>
  <si>
    <t>1.7.</t>
  </si>
  <si>
    <t>Приобретение сигнализатора СЗЦ-1 на котельную Шеркальского МП ЖКХ МО с.п. Шеркалы</t>
  </si>
  <si>
    <t>1.8.</t>
  </si>
  <si>
    <t>Приобретение сигнализатора СЗ-1-2Г на котельную Шеркальского МП ЖКХ МО с.п. Шеркалы</t>
  </si>
  <si>
    <t>1.9.</t>
  </si>
  <si>
    <t>1.10.</t>
  </si>
  <si>
    <t>1.11.</t>
  </si>
  <si>
    <t>Приобретение манометра МП3-Уф 0-100 кПа кт.1,5 d. 100 IP40 М20*1,5 РШ на котельную Шеркальского МП ЖКХ МО с.п. Шеркалы</t>
  </si>
  <si>
    <t>Приобретение манометра МП4-Уф 0-100 кПа кт.1,5 d. 160 IP40 М20*1,5 РШ на котельную Шеркальского МП ЖКХ МО с.п. Шеркалы</t>
  </si>
  <si>
    <t>Приобретение манометра МП3-Уф 0-600 кПа кт.1,5 d. 100 IP40 М20*1,5 РШ на котельную Шеркальского МП ЖКХ МО с.п. Шеркалы</t>
  </si>
  <si>
    <t>1.12.</t>
  </si>
  <si>
    <t>1.13.</t>
  </si>
  <si>
    <t>Поверка манометров ТНМП НМП на котельной Шеркальского МП ЖКХ МО с.п. Шеркалы</t>
  </si>
  <si>
    <t>Поверка манометра ДМ на котельной Шеркальского МП ЖКХ МО с.п. Шеркалы</t>
  </si>
  <si>
    <t>1.14.</t>
  </si>
  <si>
    <t>Поверка узла учета отпускаемой тепловой энергии на котельной Шеркальского МП ЖКХ МО с.п. Шеркалы</t>
  </si>
  <si>
    <t>Капитальный ремонт кровли в жилых домах с. Шеркалы по адресу:</t>
  </si>
  <si>
    <t>Установка газового котла с приобретением в жилых домах с. Шеркалы по адресам</t>
  </si>
  <si>
    <t>3.2.1.1.</t>
  </si>
  <si>
    <t>Текущий ремонт кухонной печи по адресу: ул. Мира, д.42, кв.1</t>
  </si>
  <si>
    <t>3.2.1.2.</t>
  </si>
  <si>
    <t>Замена электропроводки по адресу: ул. Мира, д.5, кв.1</t>
  </si>
  <si>
    <t>3.2.1.3.</t>
  </si>
  <si>
    <t>Замена электропроводки по адресу: ул. Мира, д.6</t>
  </si>
  <si>
    <t>01.09.2022 г.</t>
  </si>
  <si>
    <t>3.2.1.4.</t>
  </si>
  <si>
    <t>Текущий ремонт фундамента (полная замена) по адресу: ул. Береговая, д. 6</t>
  </si>
  <si>
    <t>Текущий ремонт системы теплоснабжения по адресу: ул. Береговая, д.8, кв.1</t>
  </si>
  <si>
    <t>3.2.1.5.</t>
  </si>
  <si>
    <t>3.2.1.6.</t>
  </si>
  <si>
    <t>Текущий ремонт фундамента (укрепление) по адресу: ул. Строителей, д.9, кв.1</t>
  </si>
  <si>
    <t>конвектор</t>
  </si>
  <si>
    <t>м.п.</t>
  </si>
  <si>
    <t>Поверка узла учета тепловой энергии в многоквартирном доме по адресу: ул.Нестерова, д.45а</t>
  </si>
  <si>
    <t>3.2.1.7.</t>
  </si>
  <si>
    <t>от «26» июля 2022 г. № 194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</si>
</sst>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mmm/yyyy"/>
    <numFmt numFmtId="182" formatCode="0.0000"/>
    <numFmt numFmtId="183" formatCode="#,##0.000_р_."/>
    <numFmt numFmtId="184" formatCode="#,##0.0"/>
    <numFmt numFmtId="185" formatCode="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4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left"/>
    </xf>
    <xf numFmtId="185" fontId="1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horizontal="left" vertical="center" wrapText="1"/>
    </xf>
    <xf numFmtId="185" fontId="8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85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left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left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184" fontId="12" fillId="34" borderId="10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 shrinkToFit="1"/>
    </xf>
    <xf numFmtId="14" fontId="5" fillId="34" borderId="10" xfId="0" applyNumberFormat="1" applyFont="1" applyFill="1" applyBorder="1" applyAlignment="1">
      <alignment horizontal="center" vertical="center" wrapText="1" shrinkToFi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14" fontId="5" fillId="34" borderId="0" xfId="0" applyNumberFormat="1" applyFont="1" applyFill="1" applyAlignment="1">
      <alignment horizontal="center" vertical="center"/>
    </xf>
    <xf numFmtId="2" fontId="4" fillId="34" borderId="10" xfId="0" applyNumberFormat="1" applyFont="1" applyFill="1" applyBorder="1" applyAlignment="1">
      <alignment horizontal="left" vertical="center" wrapText="1" shrinkToFit="1"/>
    </xf>
    <xf numFmtId="4" fontId="4" fillId="34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 shrinkToFit="1"/>
    </xf>
    <xf numFmtId="2" fontId="5" fillId="34" borderId="10" xfId="0" applyNumberFormat="1" applyFont="1" applyFill="1" applyBorder="1" applyAlignment="1">
      <alignment horizontal="center" vertical="center" wrapText="1" shrinkToFit="1"/>
    </xf>
    <xf numFmtId="1" fontId="5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174" fontId="1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/>
    </xf>
    <xf numFmtId="174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left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 shrinkToFit="1"/>
    </xf>
    <xf numFmtId="14" fontId="5" fillId="35" borderId="10" xfId="0" applyNumberFormat="1" applyFont="1" applyFill="1" applyBorder="1" applyAlignment="1">
      <alignment horizontal="center" vertical="center" wrapText="1" shrinkToFit="1"/>
    </xf>
    <xf numFmtId="4" fontId="5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 wrapText="1" shrinkToFit="1"/>
    </xf>
    <xf numFmtId="1" fontId="4" fillId="35" borderId="10" xfId="0" applyNumberFormat="1" applyFont="1" applyFill="1" applyBorder="1" applyAlignment="1">
      <alignment horizontal="center" vertical="center" wrapText="1" shrinkToFit="1"/>
    </xf>
    <xf numFmtId="0" fontId="5" fillId="34" borderId="11" xfId="0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justify"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/>
    </xf>
    <xf numFmtId="0" fontId="49" fillId="34" borderId="0" xfId="0" applyFont="1" applyFill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vertical="center" wrapText="1"/>
    </xf>
    <xf numFmtId="14" fontId="49" fillId="34" borderId="10" xfId="0" applyNumberFormat="1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 shrinkToFit="1"/>
    </xf>
    <xf numFmtId="2" fontId="4" fillId="35" borderId="15" xfId="0" applyNumberFormat="1" applyFont="1" applyFill="1" applyBorder="1" applyAlignment="1">
      <alignment horizontal="center" vertical="center" wrapText="1" shrinkToFit="1"/>
    </xf>
    <xf numFmtId="2" fontId="4" fillId="35" borderId="16" xfId="0" applyNumberFormat="1" applyFont="1" applyFill="1" applyBorder="1" applyAlignment="1">
      <alignment horizontal="center" vertical="center" wrapText="1" shrinkToFi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5" borderId="15" xfId="0" applyNumberFormat="1" applyFont="1" applyFill="1" applyBorder="1" applyAlignment="1">
      <alignment horizontal="center" vertical="center" wrapText="1"/>
    </xf>
    <xf numFmtId="2" fontId="4" fillId="35" borderId="16" xfId="0" applyNumberFormat="1" applyFont="1" applyFill="1" applyBorder="1" applyAlignment="1">
      <alignment horizontal="center" vertical="center" wrapText="1"/>
    </xf>
    <xf numFmtId="175" fontId="5" fillId="34" borderId="10" xfId="0" applyNumberFormat="1" applyFont="1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 wrapText="1"/>
    </xf>
    <xf numFmtId="175" fontId="49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zoomScale="75" zoomScaleNormal="75" zoomScaleSheetLayoutView="75" zoomScalePageLayoutView="0" workbookViewId="0" topLeftCell="A1">
      <selection activeCell="J6" sqref="J6"/>
    </sheetView>
  </sheetViews>
  <sheetFormatPr defaultColWidth="9.00390625" defaultRowHeight="12.75"/>
  <cols>
    <col min="1" max="1" width="8.00390625" style="11" customWidth="1"/>
    <col min="2" max="2" width="69.625" style="11" customWidth="1"/>
    <col min="3" max="3" width="12.375" style="11" customWidth="1"/>
    <col min="4" max="4" width="13.625" style="11" customWidth="1"/>
    <col min="5" max="6" width="14.375" style="11" customWidth="1"/>
    <col min="7" max="7" width="16.625" style="11" customWidth="1"/>
    <col min="8" max="8" width="14.375" style="11" customWidth="1"/>
    <col min="9" max="9" width="14.375" style="36" customWidth="1"/>
    <col min="10" max="10" width="17.875" style="11" customWidth="1"/>
    <col min="11" max="11" width="38.375" style="11" customWidth="1"/>
    <col min="12" max="12" width="9.125" style="11" customWidth="1"/>
    <col min="13" max="13" width="12.125" style="11" bestFit="1" customWidth="1"/>
    <col min="14" max="16384" width="9.125" style="11" customWidth="1"/>
  </cols>
  <sheetData>
    <row r="1" spans="10:11" ht="15">
      <c r="J1" s="141"/>
      <c r="K1" s="141"/>
    </row>
    <row r="2" spans="9:11" s="23" customFormat="1" ht="15" customHeight="1">
      <c r="I2" s="37"/>
      <c r="J2" s="24"/>
      <c r="K2" s="29" t="s">
        <v>34</v>
      </c>
    </row>
    <row r="3" spans="9:11" s="23" customFormat="1" ht="15.75">
      <c r="I3" s="38"/>
      <c r="J3" s="24"/>
      <c r="K3" s="29" t="s">
        <v>35</v>
      </c>
    </row>
    <row r="4" spans="9:11" s="23" customFormat="1" ht="15.75">
      <c r="I4" s="38"/>
      <c r="J4" s="24"/>
      <c r="K4" s="29" t="s">
        <v>36</v>
      </c>
    </row>
    <row r="5" spans="2:11" ht="15.75">
      <c r="B5" s="23"/>
      <c r="J5" s="23"/>
      <c r="K5" s="153" t="s">
        <v>121</v>
      </c>
    </row>
    <row r="6" ht="15">
      <c r="B6" s="23"/>
    </row>
    <row r="7" spans="1:11" ht="12.75">
      <c r="A7" s="142" t="s">
        <v>65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ht="32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ht="9.7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:11" ht="24.75" customHeight="1">
      <c r="A10" s="117" t="s">
        <v>8</v>
      </c>
      <c r="B10" s="120" t="s">
        <v>9</v>
      </c>
      <c r="C10" s="117" t="s">
        <v>1</v>
      </c>
      <c r="D10" s="117" t="s">
        <v>10</v>
      </c>
      <c r="E10" s="119" t="s">
        <v>11</v>
      </c>
      <c r="F10" s="119"/>
      <c r="G10" s="119"/>
      <c r="H10" s="119"/>
      <c r="I10" s="119"/>
      <c r="J10" s="117" t="s">
        <v>14</v>
      </c>
      <c r="K10" s="117" t="s">
        <v>15</v>
      </c>
    </row>
    <row r="11" spans="1:11" ht="68.25" customHeight="1">
      <c r="A11" s="118"/>
      <c r="B11" s="118"/>
      <c r="C11" s="118"/>
      <c r="D11" s="118"/>
      <c r="E11" s="18" t="s">
        <v>12</v>
      </c>
      <c r="F11" s="18" t="s">
        <v>24</v>
      </c>
      <c r="G11" s="18" t="s">
        <v>25</v>
      </c>
      <c r="H11" s="18" t="s">
        <v>13</v>
      </c>
      <c r="I11" s="39" t="s">
        <v>16</v>
      </c>
      <c r="J11" s="118"/>
      <c r="K11" s="118"/>
    </row>
    <row r="12" spans="1:11" s="12" customFormat="1" ht="15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6</v>
      </c>
      <c r="H12" s="17">
        <v>7</v>
      </c>
      <c r="I12" s="45">
        <v>8</v>
      </c>
      <c r="J12" s="17">
        <v>9</v>
      </c>
      <c r="K12" s="16">
        <v>10</v>
      </c>
    </row>
    <row r="13" spans="1:11" s="12" customFormat="1" ht="15.75">
      <c r="A13" s="35"/>
      <c r="B13" s="138" t="s">
        <v>43</v>
      </c>
      <c r="C13" s="139"/>
      <c r="D13" s="139"/>
      <c r="E13" s="139"/>
      <c r="F13" s="139"/>
      <c r="G13" s="139"/>
      <c r="H13" s="139"/>
      <c r="I13" s="139"/>
      <c r="J13" s="139"/>
      <c r="K13" s="140"/>
    </row>
    <row r="14" spans="1:11" s="12" customFormat="1" ht="15.75">
      <c r="A14" s="35"/>
      <c r="B14" s="89" t="s">
        <v>44</v>
      </c>
      <c r="C14" s="90" t="s">
        <v>18</v>
      </c>
      <c r="D14" s="91">
        <v>1.88</v>
      </c>
      <c r="E14" s="92">
        <v>0</v>
      </c>
      <c r="F14" s="92">
        <v>0</v>
      </c>
      <c r="G14" s="92">
        <v>0</v>
      </c>
      <c r="H14" s="92">
        <f>H29</f>
        <v>614.13</v>
      </c>
      <c r="I14" s="92">
        <f>H14+G14+F14+E14</f>
        <v>614.13</v>
      </c>
      <c r="J14" s="90"/>
      <c r="K14" s="90"/>
    </row>
    <row r="15" spans="1:11" s="12" customFormat="1" ht="36" customHeight="1">
      <c r="A15" s="101" t="s">
        <v>45</v>
      </c>
      <c r="B15" s="53" t="s">
        <v>59</v>
      </c>
      <c r="C15" s="47" t="s">
        <v>18</v>
      </c>
      <c r="D15" s="52">
        <v>1.88</v>
      </c>
      <c r="E15" s="48">
        <v>0</v>
      </c>
      <c r="F15" s="48">
        <v>0</v>
      </c>
      <c r="G15" s="48">
        <v>0</v>
      </c>
      <c r="H15" s="48">
        <v>89</v>
      </c>
      <c r="I15" s="48">
        <f>H15</f>
        <v>89</v>
      </c>
      <c r="J15" s="47" t="s">
        <v>66</v>
      </c>
      <c r="K15" s="59" t="s">
        <v>27</v>
      </c>
    </row>
    <row r="16" spans="1:11" s="12" customFormat="1" ht="38.25" customHeight="1">
      <c r="A16" s="101" t="s">
        <v>58</v>
      </c>
      <c r="B16" s="81" t="s">
        <v>67</v>
      </c>
      <c r="C16" s="47" t="s">
        <v>26</v>
      </c>
      <c r="D16" s="83">
        <v>1</v>
      </c>
      <c r="E16" s="48">
        <v>0</v>
      </c>
      <c r="F16" s="48">
        <v>0</v>
      </c>
      <c r="G16" s="48">
        <v>0</v>
      </c>
      <c r="H16" s="48">
        <v>263.34</v>
      </c>
      <c r="I16" s="48">
        <f aca="true" t="shared" si="0" ref="I16:I28">H16</f>
        <v>263.34</v>
      </c>
      <c r="J16" s="82" t="s">
        <v>68</v>
      </c>
      <c r="K16" s="59" t="s">
        <v>27</v>
      </c>
    </row>
    <row r="17" spans="1:11" s="12" customFormat="1" ht="36.75" customHeight="1">
      <c r="A17" s="101" t="s">
        <v>61</v>
      </c>
      <c r="B17" s="81" t="s">
        <v>60</v>
      </c>
      <c r="C17" s="47"/>
      <c r="D17" s="83"/>
      <c r="E17" s="48">
        <v>0</v>
      </c>
      <c r="F17" s="48">
        <v>0</v>
      </c>
      <c r="G17" s="48">
        <v>0</v>
      </c>
      <c r="H17" s="48">
        <v>76</v>
      </c>
      <c r="I17" s="48">
        <f t="shared" si="0"/>
        <v>76</v>
      </c>
      <c r="J17" s="82" t="s">
        <v>69</v>
      </c>
      <c r="K17" s="59" t="s">
        <v>27</v>
      </c>
    </row>
    <row r="18" spans="1:11" s="12" customFormat="1" ht="36.75" customHeight="1">
      <c r="A18" s="101" t="s">
        <v>62</v>
      </c>
      <c r="B18" s="81" t="s">
        <v>71</v>
      </c>
      <c r="C18" s="47" t="s">
        <v>26</v>
      </c>
      <c r="D18" s="83">
        <v>1</v>
      </c>
      <c r="E18" s="48">
        <v>0</v>
      </c>
      <c r="F18" s="48">
        <v>0</v>
      </c>
      <c r="G18" s="48">
        <v>0</v>
      </c>
      <c r="H18" s="48">
        <v>87</v>
      </c>
      <c r="I18" s="48">
        <f t="shared" si="0"/>
        <v>87</v>
      </c>
      <c r="J18" s="82" t="s">
        <v>69</v>
      </c>
      <c r="K18" s="59" t="s">
        <v>27</v>
      </c>
    </row>
    <row r="19" spans="1:11" s="12" customFormat="1" ht="36" customHeight="1">
      <c r="A19" s="17" t="s">
        <v>70</v>
      </c>
      <c r="B19" s="81" t="s">
        <v>63</v>
      </c>
      <c r="C19" s="47" t="s">
        <v>26</v>
      </c>
      <c r="D19" s="83">
        <v>27</v>
      </c>
      <c r="E19" s="48">
        <v>0</v>
      </c>
      <c r="F19" s="48">
        <v>0</v>
      </c>
      <c r="G19" s="48">
        <v>0</v>
      </c>
      <c r="H19" s="48">
        <v>36</v>
      </c>
      <c r="I19" s="48">
        <f t="shared" si="0"/>
        <v>36</v>
      </c>
      <c r="J19" s="82" t="s">
        <v>69</v>
      </c>
      <c r="K19" s="59" t="s">
        <v>27</v>
      </c>
    </row>
    <row r="20" spans="1:11" s="12" customFormat="1" ht="36" customHeight="1">
      <c r="A20" s="17" t="s">
        <v>84</v>
      </c>
      <c r="B20" s="81" t="s">
        <v>85</v>
      </c>
      <c r="C20" s="47" t="s">
        <v>26</v>
      </c>
      <c r="D20" s="83">
        <v>1</v>
      </c>
      <c r="E20" s="48">
        <v>0</v>
      </c>
      <c r="F20" s="48">
        <v>0</v>
      </c>
      <c r="G20" s="48">
        <v>0</v>
      </c>
      <c r="H20" s="48">
        <v>13.04</v>
      </c>
      <c r="I20" s="48">
        <f t="shared" si="0"/>
        <v>13.04</v>
      </c>
      <c r="J20" s="82" t="s">
        <v>69</v>
      </c>
      <c r="K20" s="59" t="s">
        <v>27</v>
      </c>
    </row>
    <row r="21" spans="1:11" s="12" customFormat="1" ht="36" customHeight="1">
      <c r="A21" s="17" t="s">
        <v>86</v>
      </c>
      <c r="B21" s="81" t="s">
        <v>87</v>
      </c>
      <c r="C21" s="47" t="s">
        <v>26</v>
      </c>
      <c r="D21" s="83">
        <v>1</v>
      </c>
      <c r="E21" s="48">
        <v>0</v>
      </c>
      <c r="F21" s="48">
        <v>0</v>
      </c>
      <c r="G21" s="48">
        <v>0</v>
      </c>
      <c r="H21" s="48">
        <v>3.46</v>
      </c>
      <c r="I21" s="48">
        <f t="shared" si="0"/>
        <v>3.46</v>
      </c>
      <c r="J21" s="82" t="s">
        <v>69</v>
      </c>
      <c r="K21" s="59" t="s">
        <v>27</v>
      </c>
    </row>
    <row r="22" spans="1:11" s="12" customFormat="1" ht="36" customHeight="1">
      <c r="A22" s="17" t="s">
        <v>88</v>
      </c>
      <c r="B22" s="81" t="s">
        <v>89</v>
      </c>
      <c r="C22" s="47" t="s">
        <v>26</v>
      </c>
      <c r="D22" s="83">
        <v>1</v>
      </c>
      <c r="E22" s="48">
        <v>0</v>
      </c>
      <c r="F22" s="48">
        <v>0</v>
      </c>
      <c r="G22" s="48">
        <v>0</v>
      </c>
      <c r="H22" s="48">
        <v>4.08</v>
      </c>
      <c r="I22" s="48">
        <f t="shared" si="0"/>
        <v>4.08</v>
      </c>
      <c r="J22" s="82" t="s">
        <v>69</v>
      </c>
      <c r="K22" s="59" t="s">
        <v>27</v>
      </c>
    </row>
    <row r="23" spans="1:11" s="12" customFormat="1" ht="36" customHeight="1">
      <c r="A23" s="17" t="s">
        <v>90</v>
      </c>
      <c r="B23" s="81" t="s">
        <v>95</v>
      </c>
      <c r="C23" s="47" t="s">
        <v>26</v>
      </c>
      <c r="D23" s="83">
        <v>13</v>
      </c>
      <c r="E23" s="48">
        <v>0</v>
      </c>
      <c r="F23" s="48">
        <v>0</v>
      </c>
      <c r="G23" s="48">
        <v>0</v>
      </c>
      <c r="H23" s="48">
        <v>10.38</v>
      </c>
      <c r="I23" s="48">
        <f t="shared" si="0"/>
        <v>10.38</v>
      </c>
      <c r="J23" s="82" t="s">
        <v>69</v>
      </c>
      <c r="K23" s="59" t="s">
        <v>27</v>
      </c>
    </row>
    <row r="24" spans="1:11" s="12" customFormat="1" ht="36" customHeight="1">
      <c r="A24" s="17" t="s">
        <v>91</v>
      </c>
      <c r="B24" s="81" t="s">
        <v>94</v>
      </c>
      <c r="C24" s="47" t="s">
        <v>26</v>
      </c>
      <c r="D24" s="83">
        <v>3</v>
      </c>
      <c r="E24" s="48">
        <v>0</v>
      </c>
      <c r="F24" s="48">
        <v>0</v>
      </c>
      <c r="G24" s="48">
        <v>0</v>
      </c>
      <c r="H24" s="48">
        <v>3.6</v>
      </c>
      <c r="I24" s="48">
        <f t="shared" si="0"/>
        <v>3.6</v>
      </c>
      <c r="J24" s="82" t="s">
        <v>69</v>
      </c>
      <c r="K24" s="59" t="s">
        <v>27</v>
      </c>
    </row>
    <row r="25" spans="1:11" s="12" customFormat="1" ht="36" customHeight="1">
      <c r="A25" s="17" t="s">
        <v>92</v>
      </c>
      <c r="B25" s="81" t="s">
        <v>93</v>
      </c>
      <c r="C25" s="47" t="s">
        <v>26</v>
      </c>
      <c r="D25" s="83">
        <v>6</v>
      </c>
      <c r="E25" s="48">
        <v>0</v>
      </c>
      <c r="F25" s="48">
        <v>0</v>
      </c>
      <c r="G25" s="48">
        <v>0</v>
      </c>
      <c r="H25" s="48">
        <v>4.79</v>
      </c>
      <c r="I25" s="48">
        <f t="shared" si="0"/>
        <v>4.79</v>
      </c>
      <c r="J25" s="82" t="s">
        <v>69</v>
      </c>
      <c r="K25" s="59" t="s">
        <v>27</v>
      </c>
    </row>
    <row r="26" spans="1:11" s="12" customFormat="1" ht="36" customHeight="1">
      <c r="A26" s="17" t="s">
        <v>96</v>
      </c>
      <c r="B26" s="81" t="s">
        <v>98</v>
      </c>
      <c r="C26" s="47" t="s">
        <v>26</v>
      </c>
      <c r="D26" s="83">
        <v>6</v>
      </c>
      <c r="E26" s="48">
        <v>0</v>
      </c>
      <c r="F26" s="48">
        <v>0</v>
      </c>
      <c r="G26" s="48">
        <v>0</v>
      </c>
      <c r="H26" s="48">
        <v>6.15</v>
      </c>
      <c r="I26" s="48">
        <f t="shared" si="0"/>
        <v>6.15</v>
      </c>
      <c r="J26" s="82" t="s">
        <v>69</v>
      </c>
      <c r="K26" s="59" t="s">
        <v>27</v>
      </c>
    </row>
    <row r="27" spans="1:11" s="12" customFormat="1" ht="36" customHeight="1">
      <c r="A27" s="17" t="s">
        <v>97</v>
      </c>
      <c r="B27" s="81" t="s">
        <v>99</v>
      </c>
      <c r="C27" s="47" t="s">
        <v>26</v>
      </c>
      <c r="D27" s="83">
        <v>3</v>
      </c>
      <c r="E27" s="48">
        <v>0</v>
      </c>
      <c r="F27" s="48">
        <v>0</v>
      </c>
      <c r="G27" s="48">
        <v>0</v>
      </c>
      <c r="H27" s="48">
        <v>2.94</v>
      </c>
      <c r="I27" s="48">
        <f t="shared" si="0"/>
        <v>2.94</v>
      </c>
      <c r="J27" s="82" t="s">
        <v>69</v>
      </c>
      <c r="K27" s="59" t="s">
        <v>27</v>
      </c>
    </row>
    <row r="28" spans="1:11" s="12" customFormat="1" ht="36" customHeight="1">
      <c r="A28" s="17" t="s">
        <v>100</v>
      </c>
      <c r="B28" s="81" t="s">
        <v>101</v>
      </c>
      <c r="C28" s="47" t="s">
        <v>26</v>
      </c>
      <c r="D28" s="83">
        <v>1</v>
      </c>
      <c r="E28" s="48">
        <v>0</v>
      </c>
      <c r="F28" s="48">
        <v>0</v>
      </c>
      <c r="G28" s="48">
        <v>0</v>
      </c>
      <c r="H28" s="48">
        <v>14.35</v>
      </c>
      <c r="I28" s="48">
        <f t="shared" si="0"/>
        <v>14.35</v>
      </c>
      <c r="J28" s="82" t="s">
        <v>69</v>
      </c>
      <c r="K28" s="59" t="s">
        <v>27</v>
      </c>
    </row>
    <row r="29" spans="1:11" s="12" customFormat="1" ht="15.75">
      <c r="A29" s="17"/>
      <c r="B29" s="84" t="s">
        <v>20</v>
      </c>
      <c r="C29" s="54"/>
      <c r="D29" s="85"/>
      <c r="E29" s="54">
        <f>SUM(E15:E28)</f>
        <v>0</v>
      </c>
      <c r="F29" s="54">
        <f>SUM(F15:F28)</f>
        <v>0</v>
      </c>
      <c r="G29" s="54">
        <f>SUM(G15:G28)</f>
        <v>0</v>
      </c>
      <c r="H29" s="54">
        <f>SUM(H15:H28)</f>
        <v>614.13</v>
      </c>
      <c r="I29" s="54">
        <f>E29+F29+G29+H29</f>
        <v>614.13</v>
      </c>
      <c r="J29" s="47"/>
      <c r="K29" s="86"/>
    </row>
    <row r="30" spans="1:11" ht="15.75">
      <c r="A30" s="25"/>
      <c r="B30" s="144" t="s">
        <v>2</v>
      </c>
      <c r="C30" s="145"/>
      <c r="D30" s="145"/>
      <c r="E30" s="145"/>
      <c r="F30" s="145"/>
      <c r="G30" s="145"/>
      <c r="H30" s="145"/>
      <c r="I30" s="145"/>
      <c r="J30" s="145"/>
      <c r="K30" s="146"/>
    </row>
    <row r="31" spans="1:11" ht="15.75">
      <c r="A31" s="25"/>
      <c r="B31" s="93" t="s">
        <v>5</v>
      </c>
      <c r="C31" s="94" t="s">
        <v>18</v>
      </c>
      <c r="D31" s="95">
        <v>0.34</v>
      </c>
      <c r="E31" s="94">
        <v>0</v>
      </c>
      <c r="F31" s="94">
        <v>0</v>
      </c>
      <c r="G31" s="94">
        <v>0</v>
      </c>
      <c r="H31" s="94">
        <f>H32</f>
        <v>41</v>
      </c>
      <c r="I31" s="94">
        <f>I33</f>
        <v>41</v>
      </c>
      <c r="J31" s="94"/>
      <c r="K31" s="94"/>
    </row>
    <row r="32" spans="1:11" ht="38.25" customHeight="1">
      <c r="A32" s="1" t="s">
        <v>64</v>
      </c>
      <c r="B32" s="60" t="s">
        <v>57</v>
      </c>
      <c r="C32" s="46" t="s">
        <v>18</v>
      </c>
      <c r="D32" s="51">
        <v>0.34</v>
      </c>
      <c r="E32" s="46">
        <v>0</v>
      </c>
      <c r="F32" s="46">
        <v>0</v>
      </c>
      <c r="G32" s="46">
        <v>0</v>
      </c>
      <c r="H32" s="46">
        <v>41</v>
      </c>
      <c r="I32" s="46">
        <f>H32</f>
        <v>41</v>
      </c>
      <c r="J32" s="59" t="s">
        <v>68</v>
      </c>
      <c r="K32" s="59" t="s">
        <v>27</v>
      </c>
    </row>
    <row r="33" spans="1:11" ht="15.75">
      <c r="A33" s="1"/>
      <c r="B33" s="88" t="s">
        <v>20</v>
      </c>
      <c r="C33" s="54" t="s">
        <v>18</v>
      </c>
      <c r="D33" s="87">
        <v>0.34</v>
      </c>
      <c r="E33" s="54">
        <v>0</v>
      </c>
      <c r="F33" s="54">
        <v>0</v>
      </c>
      <c r="G33" s="54">
        <v>0</v>
      </c>
      <c r="H33" s="54">
        <v>41</v>
      </c>
      <c r="I33" s="54">
        <v>41</v>
      </c>
      <c r="J33" s="54"/>
      <c r="K33" s="54"/>
    </row>
    <row r="34" spans="1:11" ht="15.75">
      <c r="A34" s="25"/>
      <c r="B34" s="121" t="s">
        <v>46</v>
      </c>
      <c r="C34" s="122"/>
      <c r="D34" s="122"/>
      <c r="E34" s="122"/>
      <c r="F34" s="122"/>
      <c r="G34" s="122"/>
      <c r="H34" s="122"/>
      <c r="I34" s="122"/>
      <c r="J34" s="122"/>
      <c r="K34" s="123"/>
    </row>
    <row r="35" spans="1:11" ht="15.75">
      <c r="A35" s="25"/>
      <c r="B35" s="26" t="s">
        <v>3</v>
      </c>
      <c r="C35" s="27" t="s">
        <v>19</v>
      </c>
      <c r="D35" s="27"/>
      <c r="E35" s="27">
        <f>+E79+E90</f>
        <v>0</v>
      </c>
      <c r="F35" s="27">
        <v>0</v>
      </c>
      <c r="G35" s="27">
        <v>1339</v>
      </c>
      <c r="H35" s="27">
        <f>+H79+H90</f>
        <v>323.09</v>
      </c>
      <c r="I35" s="27">
        <f>G35+H35</f>
        <v>1662.09</v>
      </c>
      <c r="J35" s="27"/>
      <c r="K35" s="27"/>
    </row>
    <row r="36" spans="1:11" ht="15.75">
      <c r="A36" s="1"/>
      <c r="B36" s="127" t="s">
        <v>47</v>
      </c>
      <c r="C36" s="128"/>
      <c r="D36" s="128"/>
      <c r="E36" s="128"/>
      <c r="F36" s="128"/>
      <c r="G36" s="128"/>
      <c r="H36" s="128"/>
      <c r="I36" s="128"/>
      <c r="J36" s="128"/>
      <c r="K36" s="129"/>
    </row>
    <row r="37" spans="1:11" ht="30.75" customHeight="1">
      <c r="A37" s="1" t="s">
        <v>48</v>
      </c>
      <c r="B37" s="22" t="s">
        <v>28</v>
      </c>
      <c r="C37" s="20" t="s">
        <v>19</v>
      </c>
      <c r="D37" s="20">
        <v>1047.9</v>
      </c>
      <c r="E37" s="20">
        <v>0</v>
      </c>
      <c r="F37" s="20">
        <v>0</v>
      </c>
      <c r="G37" s="54">
        <v>1339</v>
      </c>
      <c r="H37" s="20">
        <v>0</v>
      </c>
      <c r="I37" s="54">
        <v>1339</v>
      </c>
      <c r="J37" s="55" t="s">
        <v>74</v>
      </c>
      <c r="K37" s="19" t="s">
        <v>30</v>
      </c>
    </row>
    <row r="38" spans="1:11" ht="32.25" customHeight="1">
      <c r="A38" s="124" t="s">
        <v>49</v>
      </c>
      <c r="B38" s="103" t="s">
        <v>102</v>
      </c>
      <c r="C38" s="47" t="s">
        <v>19</v>
      </c>
      <c r="D38" s="47">
        <v>179.1919</v>
      </c>
      <c r="E38" s="46">
        <v>0</v>
      </c>
      <c r="F38" s="46">
        <v>0</v>
      </c>
      <c r="G38" s="52">
        <v>335.368</v>
      </c>
      <c r="H38" s="46">
        <v>0</v>
      </c>
      <c r="I38" s="52">
        <v>335.368</v>
      </c>
      <c r="J38" s="49" t="s">
        <v>78</v>
      </c>
      <c r="K38" s="19" t="s">
        <v>30</v>
      </c>
    </row>
    <row r="39" spans="1:11" ht="6.75" customHeight="1" hidden="1">
      <c r="A39" s="125"/>
      <c r="B39" s="104"/>
      <c r="C39" s="47" t="s">
        <v>77</v>
      </c>
      <c r="D39" s="47"/>
      <c r="E39" s="46"/>
      <c r="F39" s="46"/>
      <c r="G39" s="48"/>
      <c r="H39" s="46"/>
      <c r="I39" s="50"/>
      <c r="J39" s="49"/>
      <c r="K39" s="19" t="s">
        <v>30</v>
      </c>
    </row>
    <row r="40" spans="1:11" ht="30" customHeight="1">
      <c r="A40" s="125"/>
      <c r="B40" s="104" t="s">
        <v>75</v>
      </c>
      <c r="C40" s="47" t="s">
        <v>19</v>
      </c>
      <c r="D40" s="47">
        <v>113.274</v>
      </c>
      <c r="E40" s="46">
        <v>0</v>
      </c>
      <c r="F40" s="46">
        <v>0</v>
      </c>
      <c r="G40" s="52">
        <v>211.998</v>
      </c>
      <c r="H40" s="46">
        <v>0</v>
      </c>
      <c r="I40" s="52">
        <v>211.998</v>
      </c>
      <c r="J40" s="49" t="s">
        <v>78</v>
      </c>
      <c r="K40" s="19" t="s">
        <v>30</v>
      </c>
    </row>
    <row r="41" spans="1:11" ht="34.5" customHeight="1">
      <c r="A41" s="126"/>
      <c r="B41" s="104" t="s">
        <v>76</v>
      </c>
      <c r="C41" s="47" t="s">
        <v>19</v>
      </c>
      <c r="D41" s="47">
        <v>65.9179</v>
      </c>
      <c r="E41" s="46">
        <v>0</v>
      </c>
      <c r="F41" s="46">
        <v>0</v>
      </c>
      <c r="G41" s="52">
        <v>123.369</v>
      </c>
      <c r="H41" s="46">
        <v>0</v>
      </c>
      <c r="I41" s="52">
        <v>123.369</v>
      </c>
      <c r="J41" s="49" t="s">
        <v>78</v>
      </c>
      <c r="K41" s="19" t="s">
        <v>30</v>
      </c>
    </row>
    <row r="42" spans="1:11" ht="31.5" customHeight="1">
      <c r="A42" s="125" t="s">
        <v>50</v>
      </c>
      <c r="B42" s="106" t="s">
        <v>79</v>
      </c>
      <c r="C42" s="107" t="s">
        <v>26</v>
      </c>
      <c r="D42" s="79">
        <v>11</v>
      </c>
      <c r="E42" s="46">
        <v>0</v>
      </c>
      <c r="F42" s="46">
        <v>0</v>
      </c>
      <c r="G42" s="51">
        <v>3.505</v>
      </c>
      <c r="H42" s="46">
        <v>0</v>
      </c>
      <c r="I42" s="51">
        <v>3.505</v>
      </c>
      <c r="J42" s="49" t="s">
        <v>68</v>
      </c>
      <c r="K42" s="19" t="s">
        <v>30</v>
      </c>
    </row>
    <row r="43" spans="1:11" ht="70.5" customHeight="1" hidden="1">
      <c r="A43" s="125"/>
      <c r="B43" s="108"/>
      <c r="C43" s="107"/>
      <c r="D43" s="47"/>
      <c r="E43" s="46"/>
      <c r="F43" s="46"/>
      <c r="G43" s="52"/>
      <c r="H43" s="46"/>
      <c r="I43" s="52"/>
      <c r="J43" s="49"/>
      <c r="K43" s="46"/>
    </row>
    <row r="44" spans="1:11" ht="2.25" customHeight="1" hidden="1">
      <c r="A44" s="125"/>
      <c r="B44" s="109"/>
      <c r="C44" s="107"/>
      <c r="D44" s="47"/>
      <c r="E44" s="46"/>
      <c r="F44" s="46"/>
      <c r="G44" s="52"/>
      <c r="H44" s="46"/>
      <c r="I44" s="52"/>
      <c r="J44" s="49"/>
      <c r="K44" s="46"/>
    </row>
    <row r="45" spans="1:11" ht="15.75" hidden="1">
      <c r="A45" s="125"/>
      <c r="B45" s="109"/>
      <c r="C45" s="107"/>
      <c r="D45" s="47"/>
      <c r="E45" s="46"/>
      <c r="F45" s="46"/>
      <c r="G45" s="52"/>
      <c r="H45" s="46"/>
      <c r="I45" s="52"/>
      <c r="J45" s="49"/>
      <c r="K45" s="46"/>
    </row>
    <row r="46" spans="1:11" ht="15.75" hidden="1">
      <c r="A46" s="125"/>
      <c r="B46" s="109"/>
      <c r="C46" s="107"/>
      <c r="D46" s="47"/>
      <c r="E46" s="46"/>
      <c r="F46" s="46"/>
      <c r="G46" s="52"/>
      <c r="H46" s="46"/>
      <c r="I46" s="52"/>
      <c r="J46" s="49"/>
      <c r="K46" s="46"/>
    </row>
    <row r="47" spans="1:11" ht="15.75" hidden="1">
      <c r="A47" s="125"/>
      <c r="B47" s="109"/>
      <c r="C47" s="107"/>
      <c r="D47" s="47"/>
      <c r="E47" s="46"/>
      <c r="F47" s="46"/>
      <c r="G47" s="52"/>
      <c r="H47" s="46"/>
      <c r="I47" s="52"/>
      <c r="J47" s="49"/>
      <c r="K47" s="46"/>
    </row>
    <row r="48" spans="1:11" ht="14.25" customHeight="1" hidden="1">
      <c r="A48" s="125"/>
      <c r="B48" s="109"/>
      <c r="C48" s="107"/>
      <c r="D48" s="47"/>
      <c r="E48" s="46"/>
      <c r="F48" s="46"/>
      <c r="G48" s="52"/>
      <c r="H48" s="46"/>
      <c r="I48" s="52"/>
      <c r="J48" s="49"/>
      <c r="K48" s="46"/>
    </row>
    <row r="49" spans="1:11" ht="15.75" hidden="1">
      <c r="A49" s="125"/>
      <c r="B49" s="109"/>
      <c r="C49" s="107"/>
      <c r="D49" s="47"/>
      <c r="E49" s="46"/>
      <c r="F49" s="46"/>
      <c r="G49" s="52"/>
      <c r="H49" s="46"/>
      <c r="I49" s="52"/>
      <c r="J49" s="49"/>
      <c r="K49" s="46"/>
    </row>
    <row r="50" spans="1:11" ht="15.75" hidden="1">
      <c r="A50" s="125"/>
      <c r="B50" s="109"/>
      <c r="C50" s="107"/>
      <c r="D50" s="47"/>
      <c r="E50" s="46"/>
      <c r="F50" s="46"/>
      <c r="G50" s="52"/>
      <c r="H50" s="46"/>
      <c r="I50" s="52"/>
      <c r="J50" s="49"/>
      <c r="K50" s="46"/>
    </row>
    <row r="51" spans="1:11" ht="15.75" hidden="1">
      <c r="A51" s="125"/>
      <c r="B51" s="109"/>
      <c r="C51" s="107"/>
      <c r="D51" s="47"/>
      <c r="E51" s="46"/>
      <c r="F51" s="46"/>
      <c r="G51" s="52"/>
      <c r="H51" s="46"/>
      <c r="I51" s="52"/>
      <c r="J51" s="49"/>
      <c r="K51" s="46"/>
    </row>
    <row r="52" spans="1:11" ht="15.75" hidden="1">
      <c r="A52" s="125"/>
      <c r="B52" s="109"/>
      <c r="C52" s="107"/>
      <c r="D52" s="47"/>
      <c r="E52" s="46"/>
      <c r="F52" s="46"/>
      <c r="G52" s="52"/>
      <c r="H52" s="46"/>
      <c r="I52" s="52"/>
      <c r="J52" s="49"/>
      <c r="K52" s="46"/>
    </row>
    <row r="53" spans="1:11" ht="15.75" hidden="1">
      <c r="A53" s="125"/>
      <c r="B53" s="109"/>
      <c r="C53" s="107"/>
      <c r="D53" s="47"/>
      <c r="E53" s="46"/>
      <c r="F53" s="46"/>
      <c r="G53" s="52"/>
      <c r="H53" s="46"/>
      <c r="I53" s="52"/>
      <c r="J53" s="49"/>
      <c r="K53" s="46"/>
    </row>
    <row r="54" spans="1:11" ht="15.75" hidden="1">
      <c r="A54" s="125"/>
      <c r="B54" s="109"/>
      <c r="C54" s="107"/>
      <c r="D54" s="47"/>
      <c r="E54" s="46"/>
      <c r="F54" s="46"/>
      <c r="G54" s="52"/>
      <c r="H54" s="46"/>
      <c r="I54" s="52"/>
      <c r="J54" s="49"/>
      <c r="K54" s="46"/>
    </row>
    <row r="55" spans="1:11" ht="15.75" hidden="1">
      <c r="A55" s="125"/>
      <c r="B55" s="109"/>
      <c r="C55" s="107"/>
      <c r="D55" s="47"/>
      <c r="E55" s="46"/>
      <c r="F55" s="46"/>
      <c r="G55" s="52"/>
      <c r="H55" s="46"/>
      <c r="I55" s="52"/>
      <c r="J55" s="49"/>
      <c r="K55" s="46"/>
    </row>
    <row r="56" spans="1:11" ht="15.75" hidden="1">
      <c r="A56" s="125"/>
      <c r="B56" s="109"/>
      <c r="C56" s="107"/>
      <c r="D56" s="47"/>
      <c r="E56" s="46"/>
      <c r="F56" s="46"/>
      <c r="G56" s="52"/>
      <c r="H56" s="46"/>
      <c r="I56" s="52"/>
      <c r="J56" s="49"/>
      <c r="K56" s="46"/>
    </row>
    <row r="57" spans="1:11" ht="15.75" hidden="1">
      <c r="A57" s="125"/>
      <c r="B57" s="109"/>
      <c r="C57" s="107"/>
      <c r="D57" s="47"/>
      <c r="E57" s="46"/>
      <c r="F57" s="46"/>
      <c r="G57" s="52"/>
      <c r="H57" s="46"/>
      <c r="I57" s="52"/>
      <c r="J57" s="49"/>
      <c r="K57" s="46"/>
    </row>
    <row r="58" spans="1:11" ht="15.75" hidden="1">
      <c r="A58" s="125"/>
      <c r="B58" s="109"/>
      <c r="C58" s="107"/>
      <c r="D58" s="47"/>
      <c r="E58" s="46"/>
      <c r="F58" s="46"/>
      <c r="G58" s="52"/>
      <c r="H58" s="46"/>
      <c r="I58" s="52"/>
      <c r="J58" s="49"/>
      <c r="K58" s="46"/>
    </row>
    <row r="59" spans="1:11" ht="15.75" hidden="1">
      <c r="A59" s="125"/>
      <c r="B59" s="109"/>
      <c r="C59" s="107"/>
      <c r="D59" s="47"/>
      <c r="E59" s="46"/>
      <c r="F59" s="46"/>
      <c r="G59" s="52"/>
      <c r="H59" s="46"/>
      <c r="I59" s="52"/>
      <c r="J59" s="49"/>
      <c r="K59" s="46"/>
    </row>
    <row r="60" spans="1:11" ht="15.75" hidden="1">
      <c r="A60" s="125"/>
      <c r="B60" s="109"/>
      <c r="C60" s="107"/>
      <c r="D60" s="47"/>
      <c r="E60" s="46"/>
      <c r="F60" s="46"/>
      <c r="G60" s="52"/>
      <c r="H60" s="46"/>
      <c r="I60" s="52"/>
      <c r="J60" s="49"/>
      <c r="K60" s="46"/>
    </row>
    <row r="61" spans="1:11" ht="15.75" hidden="1">
      <c r="A61" s="125"/>
      <c r="B61" s="109"/>
      <c r="C61" s="107"/>
      <c r="D61" s="47"/>
      <c r="E61" s="46"/>
      <c r="F61" s="46"/>
      <c r="G61" s="52"/>
      <c r="H61" s="46"/>
      <c r="I61" s="52"/>
      <c r="J61" s="49"/>
      <c r="K61" s="46"/>
    </row>
    <row r="62" spans="1:11" ht="15.75" hidden="1">
      <c r="A62" s="125"/>
      <c r="B62" s="109"/>
      <c r="C62" s="107"/>
      <c r="D62" s="47"/>
      <c r="E62" s="46"/>
      <c r="F62" s="46"/>
      <c r="G62" s="52"/>
      <c r="H62" s="46"/>
      <c r="I62" s="52"/>
      <c r="J62" s="49"/>
      <c r="K62" s="46"/>
    </row>
    <row r="63" spans="1:11" ht="15.75" hidden="1">
      <c r="A63" s="125"/>
      <c r="B63" s="109"/>
      <c r="C63" s="107"/>
      <c r="D63" s="47"/>
      <c r="E63" s="46"/>
      <c r="F63" s="46"/>
      <c r="G63" s="52"/>
      <c r="H63" s="46"/>
      <c r="I63" s="52"/>
      <c r="J63" s="49"/>
      <c r="K63" s="46"/>
    </row>
    <row r="64" spans="1:11" ht="15.75" hidden="1">
      <c r="A64" s="125"/>
      <c r="B64" s="109"/>
      <c r="C64" s="107"/>
      <c r="D64" s="47"/>
      <c r="E64" s="46"/>
      <c r="F64" s="46"/>
      <c r="G64" s="52"/>
      <c r="H64" s="46"/>
      <c r="I64" s="52"/>
      <c r="J64" s="49"/>
      <c r="K64" s="46"/>
    </row>
    <row r="65" spans="1:11" ht="15.75" hidden="1">
      <c r="A65" s="125"/>
      <c r="B65" s="109"/>
      <c r="C65" s="107"/>
      <c r="D65" s="47"/>
      <c r="E65" s="46"/>
      <c r="F65" s="46"/>
      <c r="G65" s="52"/>
      <c r="H65" s="46"/>
      <c r="I65" s="52"/>
      <c r="J65" s="49"/>
      <c r="K65" s="46"/>
    </row>
    <row r="66" spans="1:11" ht="27" customHeight="1" hidden="1">
      <c r="A66" s="125"/>
      <c r="B66" s="109"/>
      <c r="C66" s="107"/>
      <c r="D66" s="47"/>
      <c r="E66" s="46"/>
      <c r="F66" s="46"/>
      <c r="G66" s="52"/>
      <c r="H66" s="46"/>
      <c r="I66" s="52"/>
      <c r="J66" s="49"/>
      <c r="K66" s="46"/>
    </row>
    <row r="67" spans="1:11" ht="15.75" hidden="1">
      <c r="A67" s="125"/>
      <c r="B67" s="109"/>
      <c r="C67" s="107"/>
      <c r="D67" s="47"/>
      <c r="E67" s="46"/>
      <c r="F67" s="46"/>
      <c r="G67" s="52"/>
      <c r="H67" s="46"/>
      <c r="I67" s="52"/>
      <c r="J67" s="49"/>
      <c r="K67" s="46"/>
    </row>
    <row r="68" spans="1:11" ht="33" customHeight="1" hidden="1">
      <c r="A68" s="125"/>
      <c r="B68" s="109"/>
      <c r="C68" s="107"/>
      <c r="D68" s="47"/>
      <c r="E68" s="46"/>
      <c r="F68" s="46"/>
      <c r="G68" s="52"/>
      <c r="H68" s="46"/>
      <c r="I68" s="52"/>
      <c r="J68" s="49"/>
      <c r="K68" s="46"/>
    </row>
    <row r="69" spans="1:11" ht="31.5" customHeight="1" hidden="1">
      <c r="A69" s="125"/>
      <c r="B69" s="109"/>
      <c r="C69" s="107"/>
      <c r="D69" s="47"/>
      <c r="E69" s="46"/>
      <c r="F69" s="46"/>
      <c r="G69" s="52"/>
      <c r="H69" s="46"/>
      <c r="I69" s="52"/>
      <c r="J69" s="49"/>
      <c r="K69" s="46"/>
    </row>
    <row r="70" spans="1:11" ht="31.5" customHeight="1" hidden="1">
      <c r="A70" s="125"/>
      <c r="B70" s="109"/>
      <c r="C70" s="107"/>
      <c r="D70" s="47"/>
      <c r="E70" s="46"/>
      <c r="F70" s="46"/>
      <c r="G70" s="52"/>
      <c r="H70" s="46"/>
      <c r="I70" s="52"/>
      <c r="J70" s="49"/>
      <c r="K70" s="46"/>
    </row>
    <row r="71" spans="1:11" ht="33" customHeight="1" hidden="1">
      <c r="A71" s="125"/>
      <c r="B71" s="109"/>
      <c r="C71" s="107"/>
      <c r="D71" s="47"/>
      <c r="E71" s="46"/>
      <c r="F71" s="46"/>
      <c r="G71" s="52"/>
      <c r="H71" s="46"/>
      <c r="I71" s="52"/>
      <c r="J71" s="49"/>
      <c r="K71" s="46"/>
    </row>
    <row r="72" spans="1:11" ht="15.75" hidden="1">
      <c r="A72" s="126"/>
      <c r="B72" s="109"/>
      <c r="C72" s="107"/>
      <c r="D72" s="47"/>
      <c r="E72" s="46"/>
      <c r="F72" s="46"/>
      <c r="G72" s="52"/>
      <c r="H72" s="46"/>
      <c r="I72" s="52"/>
      <c r="J72" s="49"/>
      <c r="K72" s="46"/>
    </row>
    <row r="73" spans="1:11" ht="31.5">
      <c r="A73" s="137" t="s">
        <v>51</v>
      </c>
      <c r="B73" s="110" t="s">
        <v>80</v>
      </c>
      <c r="C73" s="107" t="s">
        <v>26</v>
      </c>
      <c r="D73" s="79">
        <v>12</v>
      </c>
      <c r="E73" s="46">
        <v>0</v>
      </c>
      <c r="F73" s="46">
        <v>0</v>
      </c>
      <c r="G73" s="28">
        <v>9.508</v>
      </c>
      <c r="H73" s="46">
        <v>0</v>
      </c>
      <c r="I73" s="28">
        <v>9.508</v>
      </c>
      <c r="J73" s="49" t="s">
        <v>68</v>
      </c>
      <c r="K73" s="19" t="s">
        <v>30</v>
      </c>
    </row>
    <row r="74" spans="1:11" ht="15" customHeight="1" hidden="1">
      <c r="A74" s="137"/>
      <c r="B74" s="30"/>
      <c r="C74" s="47" t="s">
        <v>26</v>
      </c>
      <c r="D74" s="31"/>
      <c r="E74" s="19"/>
      <c r="F74" s="19"/>
      <c r="G74" s="28"/>
      <c r="H74" s="19"/>
      <c r="I74" s="40"/>
      <c r="J74" s="21"/>
      <c r="K74" s="19" t="s">
        <v>30</v>
      </c>
    </row>
    <row r="75" spans="1:11" ht="13.5" customHeight="1" hidden="1">
      <c r="A75" s="137"/>
      <c r="B75" s="30"/>
      <c r="C75" s="47" t="s">
        <v>26</v>
      </c>
      <c r="D75" s="31"/>
      <c r="E75" s="19"/>
      <c r="F75" s="19"/>
      <c r="G75" s="28"/>
      <c r="H75" s="19"/>
      <c r="I75" s="40"/>
      <c r="J75" s="21"/>
      <c r="K75" s="19" t="s">
        <v>30</v>
      </c>
    </row>
    <row r="76" spans="1:11" ht="9.75" customHeight="1" hidden="1">
      <c r="A76" s="137"/>
      <c r="B76" s="30"/>
      <c r="C76" s="47" t="s">
        <v>26</v>
      </c>
      <c r="D76" s="31"/>
      <c r="E76" s="19"/>
      <c r="F76" s="19"/>
      <c r="G76" s="28"/>
      <c r="H76" s="19"/>
      <c r="I76" s="40"/>
      <c r="J76" s="21"/>
      <c r="K76" s="19" t="s">
        <v>30</v>
      </c>
    </row>
    <row r="77" spans="1:11" ht="36.75" customHeight="1">
      <c r="A77" s="1" t="s">
        <v>82</v>
      </c>
      <c r="B77" s="105" t="s">
        <v>103</v>
      </c>
      <c r="C77" s="47" t="s">
        <v>26</v>
      </c>
      <c r="D77" s="31">
        <v>6</v>
      </c>
      <c r="E77" s="19">
        <v>0</v>
      </c>
      <c r="F77" s="19">
        <v>0</v>
      </c>
      <c r="G77" s="152">
        <v>590</v>
      </c>
      <c r="H77" s="19">
        <v>0</v>
      </c>
      <c r="I77" s="151">
        <v>590</v>
      </c>
      <c r="J77" s="21" t="s">
        <v>74</v>
      </c>
      <c r="K77" s="19" t="s">
        <v>30</v>
      </c>
    </row>
    <row r="78" spans="1:11" ht="36" customHeight="1">
      <c r="A78" s="1" t="s">
        <v>83</v>
      </c>
      <c r="B78" s="105" t="s">
        <v>81</v>
      </c>
      <c r="C78" s="47" t="s">
        <v>26</v>
      </c>
      <c r="D78" s="31">
        <v>13</v>
      </c>
      <c r="E78" s="19">
        <v>0</v>
      </c>
      <c r="F78" s="19">
        <v>0</v>
      </c>
      <c r="G78" s="151">
        <v>401</v>
      </c>
      <c r="H78" s="19">
        <v>0</v>
      </c>
      <c r="I78" s="151">
        <v>401</v>
      </c>
      <c r="J78" s="21" t="s">
        <v>74</v>
      </c>
      <c r="K78" s="19" t="s">
        <v>30</v>
      </c>
    </row>
    <row r="79" spans="1:11" ht="15.75">
      <c r="A79" s="1"/>
      <c r="B79" s="22" t="s">
        <v>17</v>
      </c>
      <c r="C79" s="20" t="s">
        <v>19</v>
      </c>
      <c r="D79" s="20">
        <v>1047.9</v>
      </c>
      <c r="E79" s="20">
        <f>SUM(E37:E37)</f>
        <v>0</v>
      </c>
      <c r="F79" s="20">
        <v>0</v>
      </c>
      <c r="G79" s="54">
        <v>1339</v>
      </c>
      <c r="H79" s="20">
        <f>SUM(H37:H37)</f>
        <v>0</v>
      </c>
      <c r="I79" s="54">
        <v>1339</v>
      </c>
      <c r="J79" s="20"/>
      <c r="K79" s="20"/>
    </row>
    <row r="80" spans="1:11" ht="15.75">
      <c r="A80" s="1"/>
      <c r="B80" s="127" t="s">
        <v>52</v>
      </c>
      <c r="C80" s="128"/>
      <c r="D80" s="128"/>
      <c r="E80" s="128"/>
      <c r="F80" s="128"/>
      <c r="G80" s="128"/>
      <c r="H80" s="128"/>
      <c r="I80" s="128"/>
      <c r="J80" s="128"/>
      <c r="K80" s="129"/>
    </row>
    <row r="81" spans="1:11" ht="31.5">
      <c r="A81" s="1" t="s">
        <v>53</v>
      </c>
      <c r="B81" s="57" t="s">
        <v>29</v>
      </c>
      <c r="C81" s="46" t="s">
        <v>19</v>
      </c>
      <c r="D81" s="150">
        <v>1324.6</v>
      </c>
      <c r="E81" s="46">
        <v>0</v>
      </c>
      <c r="F81" s="58">
        <v>0</v>
      </c>
      <c r="G81" s="58">
        <v>0</v>
      </c>
      <c r="H81" s="148">
        <v>323.09</v>
      </c>
      <c r="I81" s="148">
        <f>H81</f>
        <v>323.09</v>
      </c>
      <c r="J81" s="59" t="s">
        <v>72</v>
      </c>
      <c r="K81" s="59" t="s">
        <v>27</v>
      </c>
    </row>
    <row r="82" spans="1:11" ht="34.5" customHeight="1">
      <c r="A82" s="1" t="s">
        <v>104</v>
      </c>
      <c r="B82" s="111" t="s">
        <v>105</v>
      </c>
      <c r="C82" s="46" t="s">
        <v>26</v>
      </c>
      <c r="D82" s="83">
        <v>1</v>
      </c>
      <c r="E82" s="46">
        <v>0</v>
      </c>
      <c r="F82" s="58">
        <v>0</v>
      </c>
      <c r="G82" s="58">
        <v>0</v>
      </c>
      <c r="H82" s="58">
        <v>7.8</v>
      </c>
      <c r="I82" s="46">
        <v>7.8</v>
      </c>
      <c r="J82" s="59" t="s">
        <v>110</v>
      </c>
      <c r="K82" s="59" t="s">
        <v>27</v>
      </c>
    </row>
    <row r="83" spans="1:11" ht="31.5">
      <c r="A83" s="1" t="s">
        <v>106</v>
      </c>
      <c r="B83" s="112" t="s">
        <v>107</v>
      </c>
      <c r="C83" s="46" t="s">
        <v>118</v>
      </c>
      <c r="D83" s="83">
        <v>75</v>
      </c>
      <c r="E83" s="46">
        <v>0</v>
      </c>
      <c r="F83" s="58">
        <v>0</v>
      </c>
      <c r="G83" s="58">
        <v>0</v>
      </c>
      <c r="H83" s="58">
        <v>26.88</v>
      </c>
      <c r="I83" s="46">
        <v>26.88</v>
      </c>
      <c r="J83" s="59" t="s">
        <v>110</v>
      </c>
      <c r="K83" s="59" t="s">
        <v>27</v>
      </c>
    </row>
    <row r="84" spans="1:11" ht="31.5">
      <c r="A84" s="1" t="s">
        <v>108</v>
      </c>
      <c r="B84" s="112" t="s">
        <v>109</v>
      </c>
      <c r="C84" s="46" t="s">
        <v>118</v>
      </c>
      <c r="D84" s="83">
        <v>75</v>
      </c>
      <c r="E84" s="46">
        <v>0</v>
      </c>
      <c r="F84" s="58">
        <v>0</v>
      </c>
      <c r="G84" s="58">
        <v>0</v>
      </c>
      <c r="H84" s="58">
        <v>26.88</v>
      </c>
      <c r="I84" s="46">
        <v>26.88</v>
      </c>
      <c r="J84" s="59" t="s">
        <v>110</v>
      </c>
      <c r="K84" s="59" t="s">
        <v>27</v>
      </c>
    </row>
    <row r="85" spans="1:11" ht="31.5">
      <c r="A85" s="1" t="s">
        <v>111</v>
      </c>
      <c r="B85" s="113" t="s">
        <v>112</v>
      </c>
      <c r="C85" s="46" t="s">
        <v>77</v>
      </c>
      <c r="D85" s="83">
        <v>15.06</v>
      </c>
      <c r="E85" s="46">
        <v>0</v>
      </c>
      <c r="F85" s="58">
        <v>0</v>
      </c>
      <c r="G85" s="58">
        <v>0</v>
      </c>
      <c r="H85" s="58">
        <v>218.84</v>
      </c>
      <c r="I85" s="46">
        <v>218.84</v>
      </c>
      <c r="J85" s="59" t="s">
        <v>110</v>
      </c>
      <c r="K85" s="59" t="s">
        <v>27</v>
      </c>
    </row>
    <row r="86" spans="1:11" ht="31.5">
      <c r="A86" s="1" t="s">
        <v>114</v>
      </c>
      <c r="B86" s="114" t="s">
        <v>113</v>
      </c>
      <c r="C86" s="46" t="s">
        <v>117</v>
      </c>
      <c r="D86" s="83">
        <v>1</v>
      </c>
      <c r="E86" s="46">
        <v>0</v>
      </c>
      <c r="F86" s="58">
        <v>0</v>
      </c>
      <c r="G86" s="58">
        <v>0</v>
      </c>
      <c r="H86" s="58">
        <v>8</v>
      </c>
      <c r="I86" s="46">
        <v>8</v>
      </c>
      <c r="J86" s="59" t="s">
        <v>110</v>
      </c>
      <c r="K86" s="59" t="s">
        <v>27</v>
      </c>
    </row>
    <row r="87" spans="1:11" ht="31.5">
      <c r="A87" s="1" t="s">
        <v>115</v>
      </c>
      <c r="B87" s="113" t="s">
        <v>116</v>
      </c>
      <c r="C87" s="46" t="s">
        <v>77</v>
      </c>
      <c r="D87" s="147">
        <v>1.7</v>
      </c>
      <c r="E87" s="46">
        <v>0</v>
      </c>
      <c r="F87" s="58">
        <v>0</v>
      </c>
      <c r="G87" s="58">
        <v>0</v>
      </c>
      <c r="H87" s="58">
        <v>23.34</v>
      </c>
      <c r="I87" s="46">
        <v>23.34</v>
      </c>
      <c r="J87" s="59" t="s">
        <v>110</v>
      </c>
      <c r="K87" s="59" t="s">
        <v>27</v>
      </c>
    </row>
    <row r="88" spans="1:11" ht="31.5">
      <c r="A88" s="1" t="s">
        <v>120</v>
      </c>
      <c r="B88" s="60" t="s">
        <v>119</v>
      </c>
      <c r="C88" s="61" t="s">
        <v>26</v>
      </c>
      <c r="D88" s="116">
        <v>1</v>
      </c>
      <c r="E88" s="63">
        <v>0</v>
      </c>
      <c r="F88" s="64">
        <v>0</v>
      </c>
      <c r="G88" s="64">
        <v>0</v>
      </c>
      <c r="H88" s="64">
        <v>11.35</v>
      </c>
      <c r="I88" s="61">
        <v>11.35</v>
      </c>
      <c r="J88" s="65" t="s">
        <v>110</v>
      </c>
      <c r="K88" s="115" t="s">
        <v>27</v>
      </c>
    </row>
    <row r="89" spans="1:11" ht="63">
      <c r="A89" s="1" t="s">
        <v>54</v>
      </c>
      <c r="B89" s="60" t="s">
        <v>37</v>
      </c>
      <c r="C89" s="61" t="s">
        <v>38</v>
      </c>
      <c r="D89" s="62">
        <v>0.7</v>
      </c>
      <c r="E89" s="63">
        <v>0</v>
      </c>
      <c r="F89" s="64">
        <v>0</v>
      </c>
      <c r="G89" s="64">
        <v>0</v>
      </c>
      <c r="H89" s="64">
        <v>0</v>
      </c>
      <c r="I89" s="61">
        <f>SUM(E89:H89)</f>
        <v>0</v>
      </c>
      <c r="J89" s="65" t="s">
        <v>39</v>
      </c>
      <c r="K89" s="65" t="s">
        <v>40</v>
      </c>
    </row>
    <row r="90" spans="1:11" ht="15.75" customHeight="1">
      <c r="A90" s="1"/>
      <c r="B90" s="66" t="s">
        <v>17</v>
      </c>
      <c r="C90" s="54" t="s">
        <v>19</v>
      </c>
      <c r="D90" s="149">
        <f>SUM(D81:D81)</f>
        <v>1324.6</v>
      </c>
      <c r="E90" s="54">
        <f>SUM(E81:E81)</f>
        <v>0</v>
      </c>
      <c r="F90" s="67">
        <v>0</v>
      </c>
      <c r="G90" s="54">
        <v>0</v>
      </c>
      <c r="H90" s="149">
        <v>323.09</v>
      </c>
      <c r="I90" s="149">
        <v>323.09</v>
      </c>
      <c r="J90" s="68"/>
      <c r="K90" s="68"/>
    </row>
    <row r="91" spans="1:11" ht="15.75">
      <c r="A91" s="25"/>
      <c r="B91" s="134" t="s">
        <v>55</v>
      </c>
      <c r="C91" s="135"/>
      <c r="D91" s="135"/>
      <c r="E91" s="135"/>
      <c r="F91" s="135"/>
      <c r="G91" s="135"/>
      <c r="H91" s="135"/>
      <c r="I91" s="135"/>
      <c r="J91" s="135"/>
      <c r="K91" s="136"/>
    </row>
    <row r="92" spans="1:11" ht="15.75" customHeight="1">
      <c r="A92" s="25"/>
      <c r="B92" s="93" t="s">
        <v>23</v>
      </c>
      <c r="C92" s="96" t="s">
        <v>33</v>
      </c>
      <c r="D92" s="96">
        <f>D94</f>
        <v>2.2</v>
      </c>
      <c r="E92" s="96">
        <v>0</v>
      </c>
      <c r="F92" s="96">
        <v>0</v>
      </c>
      <c r="G92" s="96">
        <v>0</v>
      </c>
      <c r="H92" s="96">
        <f>H93</f>
        <v>150</v>
      </c>
      <c r="I92" s="96">
        <f>H92</f>
        <v>150</v>
      </c>
      <c r="J92" s="97"/>
      <c r="K92" s="98"/>
    </row>
    <row r="93" spans="1:11" ht="15.75" customHeight="1">
      <c r="A93" s="1"/>
      <c r="B93" s="72" t="s">
        <v>31</v>
      </c>
      <c r="C93" s="71" t="s">
        <v>33</v>
      </c>
      <c r="D93" s="71">
        <v>2.2</v>
      </c>
      <c r="E93" s="73">
        <v>0</v>
      </c>
      <c r="F93" s="73">
        <v>0</v>
      </c>
      <c r="G93" s="73">
        <v>0</v>
      </c>
      <c r="H93" s="71">
        <v>150</v>
      </c>
      <c r="I93" s="46">
        <f>H93</f>
        <v>150</v>
      </c>
      <c r="J93" s="74" t="s">
        <v>73</v>
      </c>
      <c r="K93" s="59" t="s">
        <v>27</v>
      </c>
    </row>
    <row r="94" spans="1:11" ht="15.75">
      <c r="A94" s="1"/>
      <c r="B94" s="75" t="s">
        <v>17</v>
      </c>
      <c r="C94" s="69" t="s">
        <v>33</v>
      </c>
      <c r="D94" s="69">
        <f>D93</f>
        <v>2.2</v>
      </c>
      <c r="E94" s="69">
        <f>SUM(E92:E92)</f>
        <v>0</v>
      </c>
      <c r="F94" s="69">
        <v>0</v>
      </c>
      <c r="G94" s="69">
        <f>SUM(G92:G92)</f>
        <v>0</v>
      </c>
      <c r="H94" s="76">
        <f>H93</f>
        <v>150</v>
      </c>
      <c r="I94" s="54">
        <f>H94</f>
        <v>150</v>
      </c>
      <c r="J94" s="77"/>
      <c r="K94" s="78"/>
    </row>
    <row r="95" spans="1:11" ht="15.75">
      <c r="A95" s="102"/>
      <c r="B95" s="134" t="s">
        <v>56</v>
      </c>
      <c r="C95" s="135"/>
      <c r="D95" s="135"/>
      <c r="E95" s="135"/>
      <c r="F95" s="135"/>
      <c r="G95" s="135"/>
      <c r="H95" s="135"/>
      <c r="I95" s="135"/>
      <c r="J95" s="135"/>
      <c r="K95" s="136"/>
    </row>
    <row r="96" spans="1:11" ht="15.75">
      <c r="A96" s="25"/>
      <c r="B96" s="99" t="s">
        <v>23</v>
      </c>
      <c r="C96" s="96" t="s">
        <v>41</v>
      </c>
      <c r="D96" s="100">
        <v>0</v>
      </c>
      <c r="E96" s="96">
        <v>0</v>
      </c>
      <c r="F96" s="96">
        <v>0</v>
      </c>
      <c r="G96" s="96">
        <f>G97</f>
        <v>0</v>
      </c>
      <c r="H96" s="96">
        <f>H97</f>
        <v>0</v>
      </c>
      <c r="I96" s="96">
        <f>I97</f>
        <v>0</v>
      </c>
      <c r="J96" s="96"/>
      <c r="K96" s="96"/>
    </row>
    <row r="97" spans="1:11" ht="15.75">
      <c r="A97" s="1"/>
      <c r="B97" s="57"/>
      <c r="C97" s="46" t="s">
        <v>41</v>
      </c>
      <c r="D97" s="79">
        <v>0</v>
      </c>
      <c r="E97" s="71">
        <v>0</v>
      </c>
      <c r="F97" s="71">
        <v>0</v>
      </c>
      <c r="G97" s="46">
        <v>0</v>
      </c>
      <c r="H97" s="71">
        <v>0</v>
      </c>
      <c r="I97" s="46">
        <v>0</v>
      </c>
      <c r="J97" s="70"/>
      <c r="K97" s="59"/>
    </row>
    <row r="98" spans="1:11" ht="15.75" customHeight="1">
      <c r="A98" s="1"/>
      <c r="B98" s="66" t="s">
        <v>17</v>
      </c>
      <c r="C98" s="54" t="s">
        <v>41</v>
      </c>
      <c r="D98" s="80">
        <v>0</v>
      </c>
      <c r="E98" s="76">
        <v>0</v>
      </c>
      <c r="F98" s="76">
        <v>0</v>
      </c>
      <c r="G98" s="54">
        <v>0</v>
      </c>
      <c r="H98" s="76">
        <v>0</v>
      </c>
      <c r="I98" s="54">
        <v>0</v>
      </c>
      <c r="J98" s="77"/>
      <c r="K98" s="68"/>
    </row>
    <row r="99" spans="1:11" ht="15.75">
      <c r="A99" s="1"/>
      <c r="B99" s="131" t="s">
        <v>4</v>
      </c>
      <c r="C99" s="132"/>
      <c r="D99" s="132"/>
      <c r="E99" s="132"/>
      <c r="F99" s="132"/>
      <c r="G99" s="132"/>
      <c r="H99" s="132"/>
      <c r="I99" s="132"/>
      <c r="J99" s="132"/>
      <c r="K99" s="133"/>
    </row>
    <row r="100" spans="1:11" ht="15.75">
      <c r="A100" s="1"/>
      <c r="B100" s="15" t="s">
        <v>44</v>
      </c>
      <c r="C100" s="3" t="s">
        <v>22</v>
      </c>
      <c r="D100" s="32">
        <v>1.88</v>
      </c>
      <c r="E100" s="33">
        <f>E29</f>
        <v>0</v>
      </c>
      <c r="F100" s="33">
        <f>F29</f>
        <v>0</v>
      </c>
      <c r="G100" s="33">
        <f>G29</f>
        <v>0</v>
      </c>
      <c r="H100" s="33">
        <f>H29</f>
        <v>614.13</v>
      </c>
      <c r="I100" s="33">
        <f>I29</f>
        <v>614.13</v>
      </c>
      <c r="J100" s="3"/>
      <c r="K100" s="3"/>
    </row>
    <row r="101" spans="1:11" ht="15.75">
      <c r="A101" s="1"/>
      <c r="B101" s="15" t="s">
        <v>5</v>
      </c>
      <c r="C101" s="3" t="s">
        <v>22</v>
      </c>
      <c r="D101" s="32">
        <v>0.34</v>
      </c>
      <c r="E101" s="33">
        <v>0</v>
      </c>
      <c r="F101" s="33">
        <v>0</v>
      </c>
      <c r="G101" s="33">
        <v>0</v>
      </c>
      <c r="H101" s="33">
        <f>+H32</f>
        <v>41</v>
      </c>
      <c r="I101" s="33">
        <f>H101</f>
        <v>41</v>
      </c>
      <c r="J101" s="3"/>
      <c r="K101" s="3"/>
    </row>
    <row r="102" spans="1:11" ht="15.75">
      <c r="A102" s="1"/>
      <c r="B102" s="15" t="s">
        <v>6</v>
      </c>
      <c r="C102" s="3" t="s">
        <v>0</v>
      </c>
      <c r="D102" s="56">
        <v>2372.5</v>
      </c>
      <c r="E102" s="33">
        <v>0</v>
      </c>
      <c r="F102" s="33">
        <v>0</v>
      </c>
      <c r="G102" s="56">
        <f>G35</f>
        <v>1339</v>
      </c>
      <c r="H102" s="56">
        <f>H35</f>
        <v>323.09</v>
      </c>
      <c r="I102" s="56">
        <f>I35</f>
        <v>1662.09</v>
      </c>
      <c r="J102" s="3"/>
      <c r="K102" s="3"/>
    </row>
    <row r="103" spans="1:11" ht="15.75">
      <c r="A103" s="1"/>
      <c r="B103" s="15" t="s">
        <v>7</v>
      </c>
      <c r="C103" s="3" t="s">
        <v>21</v>
      </c>
      <c r="D103" s="34">
        <v>2.2</v>
      </c>
      <c r="E103" s="34">
        <v>0</v>
      </c>
      <c r="F103" s="34">
        <v>0</v>
      </c>
      <c r="G103" s="34">
        <v>0</v>
      </c>
      <c r="H103" s="34">
        <f>H93</f>
        <v>150</v>
      </c>
      <c r="I103" s="34">
        <f>H103</f>
        <v>150</v>
      </c>
      <c r="K103" s="3"/>
    </row>
    <row r="104" spans="1:11" ht="15.75">
      <c r="A104" s="1"/>
      <c r="B104" s="15" t="s">
        <v>42</v>
      </c>
      <c r="C104" s="3" t="s">
        <v>41</v>
      </c>
      <c r="D104" s="34">
        <v>0</v>
      </c>
      <c r="E104" s="34">
        <v>0</v>
      </c>
      <c r="F104" s="34">
        <v>0</v>
      </c>
      <c r="G104" s="34">
        <f>G96</f>
        <v>0</v>
      </c>
      <c r="H104" s="34">
        <f>H96</f>
        <v>0</v>
      </c>
      <c r="I104" s="34">
        <f>I96</f>
        <v>0</v>
      </c>
      <c r="K104" s="3"/>
    </row>
    <row r="105" spans="1:11" ht="31.5">
      <c r="A105" s="5"/>
      <c r="B105" s="2" t="s">
        <v>32</v>
      </c>
      <c r="C105" s="3"/>
      <c r="D105" s="33"/>
      <c r="E105" s="34">
        <f>E100</f>
        <v>0</v>
      </c>
      <c r="F105" s="34">
        <f>F100</f>
        <v>0</v>
      </c>
      <c r="G105" s="56">
        <f>SUM(G101:G104)</f>
        <v>1339</v>
      </c>
      <c r="H105" s="56">
        <f>SUM(H100:H104)</f>
        <v>1128.22</v>
      </c>
      <c r="I105" s="56">
        <f>SUM(I100:I104)</f>
        <v>2467.22</v>
      </c>
      <c r="J105" s="3"/>
      <c r="K105" s="4"/>
    </row>
    <row r="106" spans="1:11" ht="15.75">
      <c r="A106" s="6"/>
      <c r="B106" s="7"/>
      <c r="C106" s="7"/>
      <c r="D106" s="7"/>
      <c r="E106" s="8"/>
      <c r="F106" s="8"/>
      <c r="G106" s="8"/>
      <c r="H106" s="8"/>
      <c r="I106" s="41"/>
      <c r="J106" s="8"/>
      <c r="K106" s="8"/>
    </row>
    <row r="107" spans="1:11" ht="15.75">
      <c r="A107" s="6"/>
      <c r="B107" s="9"/>
      <c r="C107" s="9"/>
      <c r="D107" s="9"/>
      <c r="E107" s="9"/>
      <c r="F107" s="9"/>
      <c r="G107" s="9"/>
      <c r="H107" s="10"/>
      <c r="I107" s="41"/>
      <c r="J107" s="130"/>
      <c r="K107" s="130"/>
    </row>
    <row r="108" spans="1:11" ht="15.75">
      <c r="A108" s="13"/>
      <c r="B108" s="14"/>
      <c r="C108" s="14"/>
      <c r="D108" s="14"/>
      <c r="E108" s="14"/>
      <c r="F108" s="14"/>
      <c r="G108" s="43"/>
      <c r="H108" s="14"/>
      <c r="I108" s="42"/>
      <c r="J108" s="13"/>
      <c r="K108" s="13"/>
    </row>
    <row r="109" ht="12.75">
      <c r="J109" s="36"/>
    </row>
    <row r="110" ht="12.75">
      <c r="E110" s="36"/>
    </row>
    <row r="111" ht="12.75">
      <c r="G111" s="44"/>
    </row>
    <row r="112" spans="7:11" ht="12.75">
      <c r="G112" s="36"/>
      <c r="H112" s="36"/>
      <c r="K112" s="36"/>
    </row>
    <row r="113" ht="12.75">
      <c r="H113" s="36"/>
    </row>
    <row r="117" ht="12.75">
      <c r="J117" s="36"/>
    </row>
  </sheetData>
  <sheetProtection/>
  <mergeCells count="21">
    <mergeCell ref="A42:A72"/>
    <mergeCell ref="B13:K13"/>
    <mergeCell ref="J1:K1"/>
    <mergeCell ref="A7:K9"/>
    <mergeCell ref="A10:A11"/>
    <mergeCell ref="K10:K11"/>
    <mergeCell ref="C10:C11"/>
    <mergeCell ref="B30:K30"/>
    <mergeCell ref="J107:K107"/>
    <mergeCell ref="B99:K99"/>
    <mergeCell ref="B91:K91"/>
    <mergeCell ref="B80:K80"/>
    <mergeCell ref="B95:K95"/>
    <mergeCell ref="A73:A76"/>
    <mergeCell ref="J10:J11"/>
    <mergeCell ref="E10:I10"/>
    <mergeCell ref="D10:D11"/>
    <mergeCell ref="B10:B11"/>
    <mergeCell ref="B34:K34"/>
    <mergeCell ref="A38:A41"/>
    <mergeCell ref="B36:K36"/>
  </mergeCells>
  <printOptions/>
  <pageMargins left="0.5905511811023623" right="0.1968503937007874" top="0.6299212598425197" bottom="0.35433070866141736" header="0.1968503937007874" footer="0.66929133858267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Svetlana</cp:lastModifiedBy>
  <cp:lastPrinted>2022-07-27T09:44:30Z</cp:lastPrinted>
  <dcterms:created xsi:type="dcterms:W3CDTF">2006-02-22T06:08:51Z</dcterms:created>
  <dcterms:modified xsi:type="dcterms:W3CDTF">2022-07-27T09:47:09Z</dcterms:modified>
  <cp:category/>
  <cp:version/>
  <cp:contentType/>
  <cp:contentStatus/>
</cp:coreProperties>
</file>