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98" activeTab="0"/>
  </bookViews>
  <sheets>
    <sheet name="6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82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<sst xmlns="http://schemas.openxmlformats.org/spreadsheetml/2006/main" count="508" uniqueCount="205">
  <si>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</si>
  <si>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</si>
  <si>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</si>
  <si>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</si>
  <si>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</si>
  <si>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</si>
  <si>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</si>
  <si>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</si>
  <si>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</si>
  <si>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</si>
  <si>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</si>
  <si>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</si>
  <si>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</si>
  <si>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</si>
  <si>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02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</si>
  <si>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</si>
  <si>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</si>
  <si>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</si>
  <si>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</si>
  <si>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</si>
  <si>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</si>
  <si>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</si>
  <si>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</si>
  <si>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</si>
  <si>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Защита населения и территории от  чрезвычайных ситуаций природного и техногенного характера, гражданская оборона</t>
  </si>
  <si>
    <t>Органы юстиции</t>
  </si>
  <si>
    <t>04</t>
  </si>
  <si>
    <t>09</t>
  </si>
  <si>
    <t>01</t>
  </si>
  <si>
    <t xml:space="preserve">Иные закупки товаров, работ и услуг для государственных (муниципальных) нужд
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</si>
  <si>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</si>
  <si>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</si>
  <si>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</si>
  <si>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</si>
  <si>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</si>
  <si>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</si>
  <si>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</si>
  <si>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</si>
  <si>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</si>
  <si>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</si>
  <si>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</si>
  <si>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</si>
  <si>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</si>
  <si>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</si>
  <si>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</si>
  <si>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</si>
  <si>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</si>
  <si>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</si>
  <si>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40 2 00 99990</t>
  </si>
  <si>
    <t>40 6 00 99990</t>
  </si>
  <si>
    <t>40 7 00 00590</t>
  </si>
  <si>
    <t>40 7 00 20700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</si>
  <si>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</si>
  <si>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</si>
  <si>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</si>
  <si>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</si>
  <si>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</si>
  <si>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</si>
  <si>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</si>
  <si>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</si>
  <si>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</si>
  <si>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</si>
  <si>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</si>
  <si>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</si>
  <si>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</si>
  <si>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</si>
  <si>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</si>
  <si>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</si>
  <si>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и спорт</t>
  </si>
  <si>
    <t>Вед</t>
  </si>
  <si>
    <t>650</t>
  </si>
  <si>
    <t>40 1 00 71600</t>
  </si>
  <si>
    <t>Пенсии за выслугу лет, дополнительное пенсионное обеспечение</t>
  </si>
  <si>
    <t>Глава муниципального образования</t>
  </si>
  <si>
    <t>Иные выплаты населению</t>
  </si>
  <si>
    <t>Непрограммное  направление деятельности "Исполнение  отдельных  расходных  обязательств сельского поселения Шеркалы"</t>
  </si>
  <si>
    <t>40 3 00 00000</t>
  </si>
  <si>
    <t xml:space="preserve">Расходы на обеспечение функций   органов местного самоуправления 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</si>
  <si>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</si>
  <si>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</si>
  <si>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Социальное обеспечение и иные выплаты населению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</si>
  <si>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</si>
  <si>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</si>
  <si>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</si>
  <si>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</si>
  <si>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 xml:space="preserve">Иные закупки товаров, работ и услуг для обеспечения государственных (муниципальных) нужд
</t>
  </si>
  <si>
    <t>Реализация мероприятий</t>
  </si>
  <si>
    <t>Иные межбюджетные ассигнования</t>
  </si>
  <si>
    <t>Общеэкономические вопросы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</si>
  <si>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</si>
  <si>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</si>
  <si>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</si>
  <si>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200</t>
  </si>
  <si>
    <t>240</t>
  </si>
  <si>
    <t xml:space="preserve">Сумма на 2021 год </t>
  </si>
  <si>
    <t>40 1 00 89181</t>
  </si>
  <si>
    <t>100</t>
  </si>
  <si>
    <t>120</t>
  </si>
  <si>
    <t>Непрограммное направление деятельности "Обеспечение деятельности муниципальных органов власти"</t>
  </si>
  <si>
    <t>40 1 00 59300</t>
  </si>
  <si>
    <t>40 6 00 89102</t>
  </si>
  <si>
    <t>Коммунальное хозяйство</t>
  </si>
  <si>
    <t>40 6 00 89101</t>
  </si>
  <si>
    <t xml:space="preserve">Непрограммное направление деятельности "Мероприятия в области  жилищно-коммунального хозяйства" </t>
  </si>
  <si>
    <t>Региональный проект "Формирование комфортной городской среды" в рамках непрограммного направления деятельности</t>
  </si>
  <si>
    <t>Реализация программ формирования современной городской среды в рамках непрограммного направления деятельности</t>
  </si>
  <si>
    <t>40 6 F2 00000</t>
  </si>
  <si>
    <t>40 6 F2 55550</t>
  </si>
  <si>
    <t>Расходы на проведение работ по технической паспортизации муниципального имущества</t>
  </si>
  <si>
    <t>03 0 00 00000</t>
  </si>
  <si>
    <t>03 1 00 00000</t>
  </si>
  <si>
    <t>03 1 01 00000</t>
  </si>
  <si>
    <t>03 1 01 82300</t>
  </si>
  <si>
    <t>Расходы на  капитальный ремонт и ремонт автомобильных  дорог  общего пользования местного значения</t>
  </si>
  <si>
    <t>Расходы на капитальный ремонт жилого фонда</t>
  </si>
  <si>
    <t>Расходы на аврийно-технический запас в сфере ЖКХ</t>
  </si>
  <si>
    <t xml:space="preserve">Непрограммное направление деятельности "Мероприятия в области культуры и кинематографии" 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</si>
  <si>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гражданская оборона" </t>
  </si>
  <si>
    <t>Непрограммное направление деятельности "Мероприятия в области национальной экономики"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</si>
  <si>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</si>
  <si>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</si>
  <si>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Расходы на обеспечение  деятельности  (оказание услуг) муниципальных  учреждений</t>
  </si>
  <si>
    <t xml:space="preserve">Мероприятия в сфере культуры и
кинематографии </t>
  </si>
  <si>
    <t>Непрограммное направление  деятельности "Мероприятия в области физической  культуры и спорта"</t>
  </si>
  <si>
    <t xml:space="preserve">Расходы на обеспечение  деятельности  (оказание услуг) муниципальных  учреждений </t>
  </si>
  <si>
    <t xml:space="preserve">Мероприятия в сфере физической  культуры и спорта </t>
  </si>
  <si>
    <t>40 1 00 D9300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</si>
  <si>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</si>
  <si>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</si>
  <si>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</si>
  <si>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40 5 00 00000</t>
  </si>
  <si>
    <t>40 5 00 89191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</si>
  <si>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</si>
  <si>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</si>
  <si>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 xml:space="preserve">к  решению Совета депутатов </t>
  </si>
  <si>
    <t xml:space="preserve">Непрограммное направление деятельности "Межбюджетные трансферты" 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</si>
  <si>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</si>
  <si>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</t>
  </si>
  <si>
    <t xml:space="preserve">Иные межбюджетные трансферты </t>
  </si>
  <si>
    <t>41 1 00 00000</t>
  </si>
  <si>
    <t>41 1 00 89020</t>
  </si>
  <si>
    <t>500</t>
  </si>
  <si>
    <t>540</t>
  </si>
  <si>
    <t>Доля на финансирование расходов для создания условий для деятельности  народных дружин</t>
  </si>
  <si>
    <t>03 1 01 S2300</t>
  </si>
  <si>
    <t>Сельское хозяйство и рыболовство</t>
  </si>
  <si>
    <t>Расходы на организацию мероприятий по осуществлению деятельности по обращению с животными</t>
  </si>
  <si>
    <t>05</t>
  </si>
  <si>
    <t>40 3 00 89051</t>
  </si>
  <si>
    <t>Дорожное хозяйство (дорожные фонды)</t>
  </si>
  <si>
    <t>Закупка товаров, работ, услуг в целях формирования государственного материального резерва</t>
  </si>
  <si>
    <t>40 7  00 00000</t>
  </si>
  <si>
    <t>40 7 00 89031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</si>
  <si>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</si>
  <si>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</si>
  <si>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Приложение 6</t>
  </si>
  <si>
    <t>Расходы на реализацию мероприятий, связанных с дезинфекционной обработкой мест общего пользования</t>
  </si>
  <si>
    <t>40 2 00 89142</t>
  </si>
  <si>
    <t>Муниципальная программа «Инициативные проекты сельского поселения Шеркалы»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</si>
  <si>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</si>
  <si>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Расходы на реализацию инициативного проекта «Обустройство автоматического водоразборного пункта воды питьевого назначения (по электронным ключам) на скважине ул. Мира,69А»</t>
  </si>
  <si>
    <t>Доля софинансирования расходов на реализацию инициативного проекта «Обустройство автоматического водоразборного пункта воды питьевого назначения (по электронным ключам) на скважине ул. Мира,69А»</t>
  </si>
  <si>
    <t>Реализация мероприятий инициативного проекта «Обустройство автоматического водоразборного пункта воды питьевого назначения (по электронным ключам) на скважине ул. Мира,69А»</t>
  </si>
  <si>
    <t>05 0 00 00000</t>
  </si>
  <si>
    <t>05 0 01 00000</t>
  </si>
  <si>
    <t>05 0 01 82751</t>
  </si>
  <si>
    <t>05 0 01 S2751</t>
  </si>
  <si>
    <t>05 0 01 99990</t>
  </si>
  <si>
    <t>05 0 01 99991</t>
  </si>
  <si>
    <t>Наказы избирателей депутатам Думы Ханты-Мансийского автономного округа - Югры</t>
  </si>
  <si>
    <t>Расходы на финансирование наказов избирателей депутатам Думы Ханты-Мансийского автономного округа - Югры</t>
  </si>
  <si>
    <t>41 2 00 00000</t>
  </si>
  <si>
    <t>41 2 00 85160</t>
  </si>
  <si>
    <t>Расходы на реализацию инициативного проекта «Обустройство воздухоопорного сооружения, многофункциональный спортивный зал»</t>
  </si>
  <si>
    <t>Доля софинансирования расходов на реализацию инициативного проекта «Обустройство воздухоопорного сооружения, многофункциональный спортивный зал»</t>
  </si>
  <si>
    <t>Реализация мероприятий инициативного проекта «Обустройство воздухоопорного сооружения, многофункциональный спортивный зал»</t>
  </si>
  <si>
    <t>05 0 01 82752</t>
  </si>
  <si>
    <t>05 0 01 S2752</t>
  </si>
  <si>
    <t>05 0 01 99992</t>
  </si>
  <si>
    <t>Муниципальная программа «Комплексное развитие транспортной инфраструктуры сельского поселения Шеркалы»</t>
  </si>
  <si>
    <t>04 0 00 00000</t>
  </si>
  <si>
    <t>04 0 01 00000</t>
  </si>
  <si>
    <t>Основное мероприятие "реализация мероприятий в рамках дорожной деятельности"</t>
  </si>
  <si>
    <t>04 0 01 89111</t>
  </si>
  <si>
    <t>04 0 01 89112</t>
  </si>
  <si>
    <t>04 0 01 99990</t>
  </si>
  <si>
    <t>40 7 00 89202</t>
  </si>
  <si>
    <t>40 7 01 89202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</si>
  <si>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</si>
  <si>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</si>
  <si>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 – Югры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</si>
  <si>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</si>
  <si>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</si>
  <si>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противопожарные разрывы</t>
  </si>
  <si>
    <t>Расходы на ликвидацию пожара на площадке временного накопления ТКО</t>
  </si>
  <si>
    <t>40 2 00 89143</t>
  </si>
  <si>
    <t>40 2 00 89145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</si>
  <si>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2017-2021 годы"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</si>
  <si>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</si>
  <si>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</si>
  <si>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комплекс инженерно-технических работ по оценке технического состояния автомобильных дорог, паспортизации автомобильных дорог "Проект организации дорожного движения и обустройство на автомобильных дорогах общего пользования"</t>
  </si>
  <si>
    <t>Публичные нормативные социальные выплаты гражданам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</si>
  <si>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</si>
  <si>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Ведомственная  структура  расходов бюджета 
  сельского поселение Шеркалы за 2021 год</t>
  </si>
  <si>
    <t>от "04 " мая 2022 года № 212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</si>
</sst>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#,##0.0000"/>
    <numFmt numFmtId="204" formatCode="0000000000"/>
  </numFmts>
  <fonts count="5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59" applyNumberFormat="1" applyFont="1" applyFill="1" applyAlignment="1" applyProtection="1">
      <alignment/>
      <protection hidden="1"/>
    </xf>
    <xf numFmtId="0" fontId="1" fillId="0" borderId="0" xfId="59" applyFont="1">
      <alignment/>
      <protection/>
    </xf>
    <xf numFmtId="0" fontId="4" fillId="0" borderId="0" xfId="59" applyNumberFormat="1" applyFont="1" applyFill="1" applyAlignment="1" applyProtection="1">
      <alignment horizontal="center"/>
      <protection hidden="1"/>
    </xf>
    <xf numFmtId="0" fontId="3" fillId="0" borderId="0" xfId="59" applyNumberFormat="1" applyFont="1" applyFill="1" applyAlignment="1" applyProtection="1">
      <alignment horizontal="centerContinuous"/>
      <protection hidden="1"/>
    </xf>
    <xf numFmtId="0" fontId="5" fillId="0" borderId="0" xfId="59" applyNumberFormat="1" applyFont="1" applyFill="1" applyAlignment="1" applyProtection="1">
      <alignment horizontal="right"/>
      <protection hidden="1"/>
    </xf>
    <xf numFmtId="0" fontId="1" fillId="0" borderId="0" xfId="59" applyFont="1" applyFill="1">
      <alignment/>
      <protection/>
    </xf>
    <xf numFmtId="0" fontId="10" fillId="0" borderId="10" xfId="59" applyNumberFormat="1" applyFont="1" applyFill="1" applyBorder="1" applyAlignment="1" applyProtection="1">
      <alignment horizontal="center" vertical="center"/>
      <protection hidden="1"/>
    </xf>
    <xf numFmtId="0" fontId="12" fillId="0" borderId="10" xfId="59" applyNumberFormat="1" applyFont="1" applyFill="1" applyBorder="1" applyAlignment="1" applyProtection="1">
      <alignment horizontal="left"/>
      <protection hidden="1"/>
    </xf>
    <xf numFmtId="0" fontId="11" fillId="0" borderId="10" xfId="59" applyNumberFormat="1" applyFont="1" applyFill="1" applyBorder="1" applyAlignment="1" applyProtection="1">
      <alignment horizontal="right" vertical="center"/>
      <protection hidden="1"/>
    </xf>
    <xf numFmtId="0" fontId="11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9" applyFont="1" applyFill="1" applyBorder="1" applyAlignment="1">
      <alignment horizontal="right"/>
      <protection/>
    </xf>
    <xf numFmtId="49" fontId="11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84" fontId="12" fillId="0" borderId="10" xfId="59" applyNumberFormat="1" applyFont="1" applyFill="1" applyBorder="1" applyAlignment="1" applyProtection="1">
      <alignment horizontal="right" wrapText="1"/>
      <protection hidden="1"/>
    </xf>
    <xf numFmtId="4" fontId="12" fillId="0" borderId="10" xfId="59" applyNumberFormat="1" applyFont="1" applyFill="1" applyBorder="1" applyAlignment="1" applyProtection="1">
      <alignment horizontal="right"/>
      <protection hidden="1"/>
    </xf>
    <xf numFmtId="184" fontId="11" fillId="0" borderId="10" xfId="59" applyNumberFormat="1" applyFont="1" applyFill="1" applyBorder="1" applyAlignment="1" applyProtection="1">
      <alignment horizontal="right" wrapText="1"/>
      <protection hidden="1"/>
    </xf>
    <xf numFmtId="182" fontId="11" fillId="0" borderId="10" xfId="59" applyNumberFormat="1" applyFont="1" applyFill="1" applyBorder="1" applyAlignment="1" applyProtection="1">
      <alignment horizontal="right" wrapText="1"/>
      <protection hidden="1"/>
    </xf>
    <xf numFmtId="182" fontId="11" fillId="0" borderId="10" xfId="59" applyNumberFormat="1" applyFont="1" applyFill="1" applyBorder="1" applyAlignment="1" applyProtection="1">
      <alignment horizontal="right"/>
      <protection hidden="1"/>
    </xf>
    <xf numFmtId="185" fontId="11" fillId="0" borderId="10" xfId="59" applyNumberFormat="1" applyFont="1" applyFill="1" applyBorder="1" applyAlignment="1" applyProtection="1">
      <alignment horizontal="right"/>
      <protection hidden="1"/>
    </xf>
    <xf numFmtId="4" fontId="11" fillId="0" borderId="10" xfId="59" applyNumberFormat="1" applyFont="1" applyFill="1" applyBorder="1" applyAlignment="1" applyProtection="1">
      <alignment horizontal="right"/>
      <protection hidden="1"/>
    </xf>
    <xf numFmtId="4" fontId="11" fillId="0" borderId="10" xfId="59" applyNumberFormat="1" applyFont="1" applyFill="1" applyBorder="1" applyAlignment="1">
      <alignment horizontal="right"/>
      <protection/>
    </xf>
    <xf numFmtId="184" fontId="13" fillId="0" borderId="10" xfId="59" applyNumberFormat="1" applyFont="1" applyFill="1" applyBorder="1" applyAlignment="1" applyProtection="1">
      <alignment horizontal="right" wrapText="1"/>
      <protection hidden="1"/>
    </xf>
    <xf numFmtId="182" fontId="5" fillId="0" borderId="10" xfId="59" applyNumberFormat="1" applyFont="1" applyFill="1" applyBorder="1" applyAlignment="1" applyProtection="1">
      <alignment horizontal="right" wrapText="1"/>
      <protection hidden="1"/>
    </xf>
    <xf numFmtId="182" fontId="5" fillId="0" borderId="10" xfId="59" applyNumberFormat="1" applyFont="1" applyFill="1" applyBorder="1" applyAlignment="1" applyProtection="1">
      <alignment horizontal="right"/>
      <protection hidden="1"/>
    </xf>
    <xf numFmtId="185" fontId="5" fillId="0" borderId="10" xfId="59" applyNumberFormat="1" applyFont="1" applyFill="1" applyBorder="1" applyAlignment="1" applyProtection="1">
      <alignment horizontal="right"/>
      <protection hidden="1"/>
    </xf>
    <xf numFmtId="199" fontId="11" fillId="32" borderId="10" xfId="53" applyNumberFormat="1" applyFont="1" applyFill="1" applyBorder="1" applyAlignment="1" applyProtection="1">
      <alignment horizontal="right"/>
      <protection hidden="1"/>
    </xf>
    <xf numFmtId="200" fontId="11" fillId="32" borderId="10" xfId="53" applyNumberFormat="1" applyFont="1" applyFill="1" applyBorder="1" applyAlignment="1" applyProtection="1">
      <alignment horizontal="right"/>
      <protection hidden="1"/>
    </xf>
    <xf numFmtId="201" fontId="11" fillId="32" borderId="10" xfId="53" applyNumberFormat="1" applyFont="1" applyFill="1" applyBorder="1" applyAlignment="1" applyProtection="1">
      <alignment horizontal="right"/>
      <protection hidden="1"/>
    </xf>
    <xf numFmtId="0" fontId="11" fillId="0" borderId="10" xfId="0" applyFont="1" applyBorder="1" applyAlignment="1">
      <alignment horizontal="right"/>
    </xf>
    <xf numFmtId="4" fontId="11" fillId="33" borderId="10" xfId="59" applyNumberFormat="1" applyFont="1" applyFill="1" applyBorder="1" applyAlignment="1" applyProtection="1">
      <alignment horizontal="right"/>
      <protection hidden="1"/>
    </xf>
    <xf numFmtId="49" fontId="11" fillId="0" borderId="10" xfId="0" applyNumberFormat="1" applyFont="1" applyBorder="1" applyAlignment="1">
      <alignment horizontal="right" wrapText="1"/>
    </xf>
    <xf numFmtId="0" fontId="12" fillId="0" borderId="10" xfId="59" applyNumberFormat="1" applyFont="1" applyFill="1" applyBorder="1" applyAlignment="1" applyProtection="1">
      <alignment horizontal="right"/>
      <protection hidden="1"/>
    </xf>
    <xf numFmtId="4" fontId="12" fillId="0" borderId="10" xfId="59" applyNumberFormat="1" applyFont="1" applyFill="1" applyBorder="1" applyAlignment="1">
      <alignment horizontal="right"/>
      <protection/>
    </xf>
    <xf numFmtId="0" fontId="12" fillId="0" borderId="10" xfId="59" applyNumberFormat="1" applyFont="1" applyFill="1" applyBorder="1" applyAlignment="1" applyProtection="1">
      <alignment horizontal="left" wrapText="1"/>
      <protection hidden="1"/>
    </xf>
    <xf numFmtId="0" fontId="11" fillId="0" borderId="10" xfId="59" applyNumberFormat="1" applyFont="1" applyFill="1" applyBorder="1" applyAlignment="1" applyProtection="1">
      <alignment horizontal="left" wrapText="1"/>
      <protection hidden="1"/>
    </xf>
    <xf numFmtId="0" fontId="11" fillId="33" borderId="10" xfId="59" applyNumberFormat="1" applyFont="1" applyFill="1" applyBorder="1" applyAlignment="1" applyProtection="1">
      <alignment horizontal="left" wrapText="1"/>
      <protection hidden="1"/>
    </xf>
    <xf numFmtId="0" fontId="5" fillId="0" borderId="11" xfId="59" applyNumberFormat="1" applyFont="1" applyFill="1" applyBorder="1" applyAlignment="1" applyProtection="1">
      <alignment horizontal="left" wrapText="1"/>
      <protection hidden="1"/>
    </xf>
    <xf numFmtId="0" fontId="5" fillId="0" borderId="10" xfId="59" applyNumberFormat="1" applyFont="1" applyFill="1" applyBorder="1" applyAlignment="1" applyProtection="1">
      <alignment horizontal="left" wrapText="1"/>
      <protection hidden="1"/>
    </xf>
    <xf numFmtId="0" fontId="11" fillId="0" borderId="10" xfId="0" applyFont="1" applyFill="1" applyBorder="1" applyAlignment="1">
      <alignment horizontal="left"/>
    </xf>
    <xf numFmtId="0" fontId="13" fillId="0" borderId="10" xfId="59" applyNumberFormat="1" applyFont="1" applyFill="1" applyBorder="1" applyAlignment="1" applyProtection="1">
      <alignment horizontal="left" wrapText="1"/>
      <protection hidden="1"/>
    </xf>
    <xf numFmtId="0" fontId="5" fillId="0" borderId="10" xfId="57" applyNumberFormat="1" applyFont="1" applyFill="1" applyBorder="1" applyAlignment="1" applyProtection="1">
      <alignment horizontal="left" wrapText="1"/>
      <protection hidden="1"/>
    </xf>
    <xf numFmtId="0" fontId="5" fillId="33" borderId="10" xfId="59" applyNumberFormat="1" applyFont="1" applyFill="1" applyBorder="1" applyAlignment="1" applyProtection="1">
      <alignment horizontal="left" wrapText="1"/>
      <protection hidden="1"/>
    </xf>
    <xf numFmtId="0" fontId="11" fillId="33" borderId="10" xfId="0" applyFont="1" applyFill="1" applyBorder="1" applyAlignment="1">
      <alignment horizontal="left" wrapText="1"/>
    </xf>
    <xf numFmtId="0" fontId="11" fillId="0" borderId="10" xfId="58" applyNumberFormat="1" applyFont="1" applyFill="1" applyBorder="1" applyAlignment="1" applyProtection="1">
      <alignment horizontal="left" wrapText="1"/>
      <protection hidden="1"/>
    </xf>
    <xf numFmtId="0" fontId="5" fillId="0" borderId="10" xfId="59" applyFont="1" applyFill="1" applyBorder="1" applyAlignment="1">
      <alignment horizontal="left" wrapText="1"/>
      <protection/>
    </xf>
    <xf numFmtId="0" fontId="11" fillId="0" borderId="10" xfId="59" applyFont="1" applyBorder="1" applyAlignment="1" applyProtection="1">
      <alignment horizontal="left" wrapText="1"/>
      <protection hidden="1"/>
    </xf>
    <xf numFmtId="182" fontId="11" fillId="0" borderId="10" xfId="59" applyNumberFormat="1" applyFont="1" applyBorder="1" applyAlignment="1" applyProtection="1">
      <alignment horizontal="right" wrapText="1"/>
      <protection hidden="1"/>
    </xf>
    <xf numFmtId="182" fontId="11" fillId="0" borderId="10" xfId="59" applyNumberFormat="1" applyFont="1" applyBorder="1" applyAlignment="1" applyProtection="1">
      <alignment horizontal="right"/>
      <protection hidden="1"/>
    </xf>
    <xf numFmtId="184" fontId="11" fillId="0" borderId="10" xfId="59" applyNumberFormat="1" applyFont="1" applyBorder="1" applyAlignment="1" applyProtection="1">
      <alignment horizontal="right" wrapText="1"/>
      <protection hidden="1"/>
    </xf>
    <xf numFmtId="185" fontId="11" fillId="0" borderId="10" xfId="59" applyNumberFormat="1" applyFont="1" applyBorder="1" applyAlignment="1" applyProtection="1">
      <alignment horizontal="right"/>
      <protection hidden="1"/>
    </xf>
    <xf numFmtId="184" fontId="13" fillId="33" borderId="10" xfId="59" applyNumberFormat="1" applyFont="1" applyFill="1" applyBorder="1" applyAlignment="1" applyProtection="1">
      <alignment horizontal="right" wrapText="1"/>
      <protection hidden="1"/>
    </xf>
    <xf numFmtId="184" fontId="11" fillId="33" borderId="10" xfId="59" applyNumberFormat="1" applyFont="1" applyFill="1" applyBorder="1" applyAlignment="1" applyProtection="1">
      <alignment horizontal="right" wrapText="1"/>
      <protection hidden="1"/>
    </xf>
    <xf numFmtId="0" fontId="10" fillId="0" borderId="10" xfId="0" applyFont="1" applyBorder="1" applyAlignment="1">
      <alignment horizontal="left" wrapText="1"/>
    </xf>
    <xf numFmtId="0" fontId="10" fillId="0" borderId="10" xfId="59" applyFont="1" applyBorder="1" applyAlignment="1" applyProtection="1">
      <alignment horizontal="left" wrapText="1"/>
      <protection hidden="1"/>
    </xf>
    <xf numFmtId="0" fontId="10" fillId="33" borderId="10" xfId="59" applyFont="1" applyFill="1" applyBorder="1" applyAlignment="1" applyProtection="1">
      <alignment horizontal="left" wrapText="1"/>
      <protection hidden="1"/>
    </xf>
    <xf numFmtId="182" fontId="10" fillId="0" borderId="10" xfId="59" applyNumberFormat="1" applyFont="1" applyBorder="1" applyAlignment="1" applyProtection="1">
      <alignment wrapText="1"/>
      <protection hidden="1"/>
    </xf>
    <xf numFmtId="182" fontId="10" fillId="0" borderId="10" xfId="59" applyNumberFormat="1" applyFont="1" applyBorder="1" applyProtection="1">
      <alignment/>
      <protection hidden="1"/>
    </xf>
    <xf numFmtId="0" fontId="10" fillId="0" borderId="12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182" fontId="10" fillId="33" borderId="10" xfId="59" applyNumberFormat="1" applyFont="1" applyFill="1" applyBorder="1" applyAlignment="1" applyProtection="1">
      <alignment wrapText="1"/>
      <protection hidden="1"/>
    </xf>
    <xf numFmtId="182" fontId="10" fillId="33" borderId="10" xfId="59" applyNumberFormat="1" applyFont="1" applyFill="1" applyBorder="1" applyProtection="1">
      <alignment/>
      <protection hidden="1"/>
    </xf>
    <xf numFmtId="189" fontId="10" fillId="32" borderId="13" xfId="53" applyNumberFormat="1" applyFont="1" applyFill="1" applyBorder="1" applyAlignment="1" applyProtection="1">
      <alignment horizontal="left" wrapText="1"/>
      <protection hidden="1"/>
    </xf>
    <xf numFmtId="0" fontId="1" fillId="0" borderId="10" xfId="59" applyFont="1" applyBorder="1" applyAlignment="1" applyProtection="1">
      <alignment horizontal="left" wrapText="1"/>
      <protection hidden="1"/>
    </xf>
    <xf numFmtId="0" fontId="51" fillId="0" borderId="10" xfId="0" applyFont="1" applyBorder="1" applyAlignment="1">
      <alignment horizontal="left" vertical="center" wrapText="1"/>
    </xf>
    <xf numFmtId="0" fontId="1" fillId="0" borderId="10" xfId="59" applyFont="1" applyBorder="1" applyAlignment="1" applyProtection="1">
      <alignment horizontal="left" vertical="center" wrapText="1"/>
      <protection hidden="1"/>
    </xf>
    <xf numFmtId="199" fontId="10" fillId="32" borderId="10" xfId="53" applyNumberFormat="1" applyFont="1" applyFill="1" applyBorder="1" applyAlignment="1" applyProtection="1">
      <alignment horizontal="right"/>
      <protection hidden="1"/>
    </xf>
    <xf numFmtId="49" fontId="10" fillId="32" borderId="10" xfId="53" applyNumberFormat="1" applyFont="1" applyFill="1" applyBorder="1" applyAlignment="1" applyProtection="1">
      <alignment horizontal="right"/>
      <protection hidden="1"/>
    </xf>
    <xf numFmtId="0" fontId="10" fillId="32" borderId="14" xfId="0" applyFont="1" applyFill="1" applyBorder="1" applyAlignment="1" applyProtection="1">
      <alignment wrapText="1"/>
      <protection hidden="1"/>
    </xf>
    <xf numFmtId="49" fontId="10" fillId="0" borderId="10" xfId="0" applyNumberFormat="1" applyFont="1" applyBorder="1" applyAlignment="1">
      <alignment horizontal="right" wrapText="1"/>
    </xf>
    <xf numFmtId="0" fontId="1" fillId="0" borderId="10" xfId="59" applyFont="1" applyBorder="1" applyAlignment="1" applyProtection="1">
      <alignment horizontal="left" wrapText="1"/>
      <protection hidden="1"/>
    </xf>
    <xf numFmtId="0" fontId="10" fillId="32" borderId="10" xfId="53" applyFont="1" applyFill="1" applyBorder="1" applyAlignment="1" applyProtection="1">
      <alignment horizontal="left" wrapText="1"/>
      <protection hidden="1"/>
    </xf>
    <xf numFmtId="182" fontId="10" fillId="0" borderId="10" xfId="53" applyNumberFormat="1" applyFont="1" applyBorder="1" applyProtection="1">
      <alignment/>
      <protection hidden="1"/>
    </xf>
    <xf numFmtId="0" fontId="10" fillId="0" borderId="10" xfId="58" applyFont="1" applyBorder="1" applyAlignment="1" applyProtection="1">
      <alignment horizontal="left" wrapText="1"/>
      <protection hidden="1"/>
    </xf>
    <xf numFmtId="182" fontId="12" fillId="0" borderId="10" xfId="59" applyNumberFormat="1" applyFont="1" applyFill="1" applyBorder="1" applyAlignment="1" applyProtection="1">
      <alignment horizontal="right" wrapText="1"/>
      <protection hidden="1"/>
    </xf>
    <xf numFmtId="182" fontId="12" fillId="0" borderId="10" xfId="59" applyNumberFormat="1" applyFont="1" applyFill="1" applyBorder="1" applyAlignment="1" applyProtection="1">
      <alignment horizontal="right"/>
      <protection hidden="1"/>
    </xf>
    <xf numFmtId="185" fontId="12" fillId="0" borderId="10" xfId="59" applyNumberFormat="1" applyFont="1" applyFill="1" applyBorder="1" applyAlignment="1" applyProtection="1">
      <alignment horizontal="right"/>
      <protection hidden="1"/>
    </xf>
    <xf numFmtId="0" fontId="14" fillId="0" borderId="10" xfId="57" applyNumberFormat="1" applyFont="1" applyFill="1" applyBorder="1" applyAlignment="1" applyProtection="1">
      <alignment horizontal="left" wrapText="1"/>
      <protection hidden="1"/>
    </xf>
    <xf numFmtId="49" fontId="12" fillId="0" borderId="10" xfId="0" applyNumberFormat="1" applyFont="1" applyBorder="1" applyAlignment="1">
      <alignment horizontal="right"/>
    </xf>
    <xf numFmtId="0" fontId="12" fillId="0" borderId="10" xfId="57" applyNumberFormat="1" applyFont="1" applyFill="1" applyBorder="1" applyAlignment="1" applyProtection="1">
      <alignment horizontal="left" wrapText="1"/>
      <protection hidden="1"/>
    </xf>
    <xf numFmtId="0" fontId="10" fillId="0" borderId="10" xfId="59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184" fontId="10" fillId="33" borderId="10" xfId="59" applyNumberFormat="1" applyFont="1" applyFill="1" applyBorder="1" applyAlignment="1" applyProtection="1">
      <alignment horizontal="right" wrapText="1"/>
      <protection hidden="1"/>
    </xf>
    <xf numFmtId="184" fontId="10" fillId="0" borderId="10" xfId="59" applyNumberFormat="1" applyFont="1" applyBorder="1" applyAlignment="1" applyProtection="1">
      <alignment horizontal="right" wrapText="1"/>
      <protection hidden="1"/>
    </xf>
    <xf numFmtId="185" fontId="1" fillId="0" borderId="10" xfId="59" applyNumberFormat="1" applyFont="1" applyBorder="1" applyAlignment="1" applyProtection="1">
      <alignment horizontal="right"/>
      <protection hidden="1"/>
    </xf>
    <xf numFmtId="204" fontId="10" fillId="0" borderId="10" xfId="53" applyNumberFormat="1" applyFont="1" applyBorder="1" applyAlignment="1" applyProtection="1">
      <alignment horizontal="right"/>
      <protection hidden="1"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85" fontId="10" fillId="0" borderId="10" xfId="59" applyNumberFormat="1" applyFont="1" applyBorder="1" applyAlignment="1" applyProtection="1">
      <alignment horizontal="right"/>
      <protection hidden="1"/>
    </xf>
    <xf numFmtId="49" fontId="10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185" fontId="1" fillId="0" borderId="10" xfId="59" applyNumberFormat="1" applyFont="1" applyBorder="1" applyAlignment="1" applyProtection="1">
      <alignment horizontal="right"/>
      <protection hidden="1"/>
    </xf>
    <xf numFmtId="0" fontId="1" fillId="0" borderId="0" xfId="59" applyFont="1" applyAlignment="1">
      <alignment horizontal="right"/>
      <protection/>
    </xf>
    <xf numFmtId="4" fontId="10" fillId="0" borderId="10" xfId="59" applyNumberFormat="1" applyFont="1" applyBorder="1" applyAlignment="1" applyProtection="1">
      <alignment horizontal="right"/>
      <protection hidden="1"/>
    </xf>
    <xf numFmtId="0" fontId="10" fillId="33" borderId="10" xfId="53" applyFont="1" applyFill="1" applyBorder="1" applyAlignment="1" applyProtection="1">
      <alignment horizontal="left" vertical="top" wrapText="1"/>
      <protection hidden="1"/>
    </xf>
    <xf numFmtId="182" fontId="10" fillId="0" borderId="10" xfId="59" applyNumberFormat="1" applyFont="1" applyBorder="1" applyAlignment="1" applyProtection="1">
      <alignment horizontal="right" wrapText="1"/>
      <protection hidden="1"/>
    </xf>
    <xf numFmtId="182" fontId="10" fillId="0" borderId="10" xfId="59" applyNumberFormat="1" applyFont="1" applyBorder="1" applyAlignment="1" applyProtection="1">
      <alignment horizontal="right"/>
      <protection hidden="1"/>
    </xf>
    <xf numFmtId="49" fontId="10" fillId="0" borderId="10" xfId="0" applyNumberFormat="1" applyFont="1" applyBorder="1" applyAlignment="1">
      <alignment horizontal="right" wrapText="1"/>
    </xf>
    <xf numFmtId="189" fontId="10" fillId="32" borderId="10" xfId="53" applyNumberFormat="1" applyFont="1" applyFill="1" applyBorder="1" applyAlignment="1" applyProtection="1">
      <alignment horizontal="left" vertical="center" wrapText="1"/>
      <protection hidden="1"/>
    </xf>
    <xf numFmtId="200" fontId="10" fillId="32" borderId="10" xfId="53" applyNumberFormat="1" applyFont="1" applyFill="1" applyBorder="1" applyAlignment="1" applyProtection="1">
      <alignment horizontal="right"/>
      <protection hidden="1"/>
    </xf>
    <xf numFmtId="201" fontId="10" fillId="32" borderId="10" xfId="53" applyNumberFormat="1" applyFont="1" applyFill="1" applyBorder="1" applyAlignment="1" applyProtection="1">
      <alignment horizontal="right"/>
      <protection hidden="1"/>
    </xf>
    <xf numFmtId="185" fontId="1" fillId="0" borderId="10" xfId="59" applyNumberFormat="1" applyFont="1" applyBorder="1" applyAlignment="1" applyProtection="1">
      <alignment horizontal="center"/>
      <protection hidden="1"/>
    </xf>
    <xf numFmtId="0" fontId="10" fillId="0" borderId="10" xfId="0" applyFont="1" applyBorder="1" applyAlignment="1">
      <alignment/>
    </xf>
    <xf numFmtId="0" fontId="11" fillId="0" borderId="10" xfId="59" applyNumberFormat="1" applyFont="1" applyFill="1" applyBorder="1" applyAlignment="1" applyProtection="1">
      <alignment vertical="top" wrapText="1"/>
      <protection hidden="1"/>
    </xf>
    <xf numFmtId="185" fontId="10" fillId="0" borderId="10" xfId="59" applyNumberFormat="1" applyFont="1" applyBorder="1" applyProtection="1">
      <alignment/>
      <protection hidden="1"/>
    </xf>
    <xf numFmtId="184" fontId="10" fillId="0" borderId="10" xfId="59" applyNumberFormat="1" applyFont="1" applyBorder="1" applyAlignment="1" applyProtection="1">
      <alignment wrapText="1"/>
      <protection hidden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10" xfId="59" applyFont="1" applyBorder="1">
      <alignment/>
      <protection/>
    </xf>
    <xf numFmtId="0" fontId="10" fillId="32" borderId="10" xfId="53" applyFont="1" applyFill="1" applyBorder="1" applyAlignment="1" applyProtection="1">
      <alignment wrapText="1"/>
      <protection hidden="1"/>
    </xf>
    <xf numFmtId="182" fontId="10" fillId="0" borderId="10" xfId="53" applyNumberFormat="1" applyFont="1" applyBorder="1" applyAlignment="1" applyProtection="1">
      <alignment horizontal="right"/>
      <protection hidden="1"/>
    </xf>
    <xf numFmtId="184" fontId="10" fillId="0" borderId="10" xfId="53" applyNumberFormat="1" applyFont="1" applyBorder="1" applyAlignment="1" applyProtection="1">
      <alignment horizontal="right"/>
      <protection hidden="1"/>
    </xf>
    <xf numFmtId="0" fontId="15" fillId="0" borderId="0" xfId="0" applyFont="1" applyAlignment="1">
      <alignment wrapText="1"/>
    </xf>
    <xf numFmtId="4" fontId="10" fillId="0" borderId="10" xfId="59" applyNumberFormat="1" applyFont="1" applyBorder="1" applyProtection="1">
      <alignment/>
      <protection hidden="1"/>
    </xf>
    <xf numFmtId="182" fontId="1" fillId="0" borderId="10" xfId="59" applyNumberFormat="1" applyFont="1" applyBorder="1" applyAlignment="1" applyProtection="1">
      <alignment wrapText="1"/>
      <protection hidden="1"/>
    </xf>
    <xf numFmtId="182" fontId="1" fillId="0" borderId="10" xfId="59" applyNumberFormat="1" applyFont="1" applyBorder="1" applyProtection="1">
      <alignment/>
      <protection hidden="1"/>
    </xf>
    <xf numFmtId="185" fontId="1" fillId="0" borderId="10" xfId="59" applyNumberFormat="1" applyFont="1" applyBorder="1" applyProtection="1">
      <alignment/>
      <protection hidden="1"/>
    </xf>
    <xf numFmtId="189" fontId="10" fillId="32" borderId="10" xfId="53" applyNumberFormat="1" applyFont="1" applyFill="1" applyBorder="1" applyAlignment="1" applyProtection="1">
      <alignment horizontal="left" wrapText="1"/>
      <protection hidden="1"/>
    </xf>
    <xf numFmtId="0" fontId="1" fillId="0" borderId="11" xfId="59" applyNumberFormat="1" applyFont="1" applyFill="1" applyBorder="1" applyAlignment="1" applyProtection="1">
      <alignment horizontal="left" wrapText="1"/>
      <protection hidden="1"/>
    </xf>
    <xf numFmtId="0" fontId="1" fillId="0" borderId="11" xfId="59" applyFont="1" applyBorder="1" applyAlignment="1" applyProtection="1">
      <alignment wrapText="1"/>
      <protection hidden="1"/>
    </xf>
    <xf numFmtId="0" fontId="10" fillId="0" borderId="10" xfId="59" applyNumberFormat="1" applyFont="1" applyFill="1" applyBorder="1" applyAlignment="1" applyProtection="1">
      <alignment horizontal="left" wrapText="1"/>
      <protection hidden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" fillId="0" borderId="0" xfId="59" applyFont="1" applyFill="1" applyAlignment="1">
      <alignment horizontal="center"/>
      <protection/>
    </xf>
    <xf numFmtId="0" fontId="3" fillId="0" borderId="12" xfId="59" applyNumberFormat="1" applyFont="1" applyFill="1" applyBorder="1" applyAlignment="1" applyProtection="1">
      <alignment horizontal="center" wrapText="1"/>
      <protection hidden="1"/>
    </xf>
    <xf numFmtId="0" fontId="3" fillId="0" borderId="0" xfId="59" applyNumberFormat="1" applyFont="1" applyFill="1" applyBorder="1" applyAlignment="1" applyProtection="1">
      <alignment horizont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 2 6" xfId="56"/>
    <cellStyle name="Обычный_Tmp2" xfId="57"/>
    <cellStyle name="Обычный_Tmp6" xfId="58"/>
    <cellStyle name="Обычный_Tmp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">
      <selection activeCell="G4" sqref="G4:I4"/>
    </sheetView>
  </sheetViews>
  <sheetFormatPr defaultColWidth="9.00390625" defaultRowHeight="12.75"/>
  <cols>
    <col min="1" max="1" width="35.375" style="0" customWidth="1"/>
    <col min="2" max="2" width="4.375" style="0" customWidth="1"/>
    <col min="3" max="3" width="3.75390625" style="0" customWidth="1"/>
    <col min="4" max="4" width="3.875" style="0" customWidth="1"/>
    <col min="5" max="5" width="11.625" style="0" customWidth="1"/>
    <col min="6" max="6" width="4.00390625" style="0" customWidth="1"/>
    <col min="7" max="7" width="10.375" style="0" customWidth="1"/>
    <col min="8" max="8" width="10.00390625" style="0" customWidth="1"/>
    <col min="9" max="9" width="10.625" style="0" customWidth="1"/>
  </cols>
  <sheetData>
    <row r="1" spans="7:9" ht="12.75">
      <c r="G1" s="125" t="s">
        <v>155</v>
      </c>
      <c r="H1" s="125"/>
      <c r="I1" s="125"/>
    </row>
    <row r="2" spans="7:9" ht="12.75">
      <c r="G2" s="125" t="s">
        <v>134</v>
      </c>
      <c r="H2" s="125"/>
      <c r="I2" s="125"/>
    </row>
    <row r="3" spans="7:9" ht="12.75">
      <c r="G3" s="125" t="s">
        <v>56</v>
      </c>
      <c r="H3" s="125"/>
      <c r="I3" s="125"/>
    </row>
    <row r="4" spans="7:9" ht="12.75">
      <c r="G4" s="125" t="s">
        <v>204</v>
      </c>
      <c r="H4" s="125"/>
      <c r="I4" s="125"/>
    </row>
    <row r="5" spans="7:9" ht="12.75">
      <c r="G5" s="125"/>
      <c r="H5" s="125"/>
      <c r="I5" s="125"/>
    </row>
    <row r="6" spans="7:9" ht="0.75" customHeight="1">
      <c r="G6" s="125"/>
      <c r="H6" s="125"/>
      <c r="I6" s="125"/>
    </row>
    <row r="7" spans="7:9" ht="12.75" hidden="1">
      <c r="G7" s="125"/>
      <c r="H7" s="125"/>
      <c r="I7" s="125"/>
    </row>
    <row r="8" spans="7:9" ht="12.75" hidden="1">
      <c r="G8" s="125"/>
      <c r="H8" s="125"/>
      <c r="I8" s="125"/>
    </row>
    <row r="9" spans="1:9" ht="12.75">
      <c r="A9" s="1"/>
      <c r="B9" s="1"/>
      <c r="C9" s="1"/>
      <c r="D9" s="1"/>
      <c r="E9" s="1"/>
      <c r="F9" s="1"/>
      <c r="G9" s="1"/>
      <c r="H9" s="2"/>
      <c r="I9" s="2"/>
    </row>
    <row r="10" spans="1:9" ht="27" customHeight="1">
      <c r="A10" s="127" t="s">
        <v>203</v>
      </c>
      <c r="B10" s="128"/>
      <c r="C10" s="128"/>
      <c r="D10" s="128"/>
      <c r="E10" s="128"/>
      <c r="F10" s="128"/>
      <c r="G10" s="128"/>
      <c r="H10" s="128"/>
      <c r="I10" s="128"/>
    </row>
    <row r="11" spans="1:9" ht="18">
      <c r="A11" s="3"/>
      <c r="B11" s="3"/>
      <c r="C11" s="3"/>
      <c r="D11" s="3"/>
      <c r="E11" s="3"/>
      <c r="F11" s="3"/>
      <c r="G11" s="3"/>
      <c r="H11" s="126" t="s">
        <v>33</v>
      </c>
      <c r="I11" s="126"/>
    </row>
    <row r="12" spans="1:9" ht="12.75">
      <c r="A12" s="4"/>
      <c r="B12" s="4"/>
      <c r="C12" s="4"/>
      <c r="D12" s="4"/>
      <c r="E12" s="4"/>
      <c r="F12" s="4"/>
      <c r="G12" s="5"/>
      <c r="H12" s="6"/>
      <c r="I12" s="6"/>
    </row>
    <row r="13" spans="1:9" ht="96">
      <c r="A13" s="7" t="s">
        <v>0</v>
      </c>
      <c r="B13" s="9" t="s">
        <v>69</v>
      </c>
      <c r="C13" s="9" t="s">
        <v>1</v>
      </c>
      <c r="D13" s="9" t="s">
        <v>31</v>
      </c>
      <c r="E13" s="9" t="s">
        <v>9</v>
      </c>
      <c r="F13" s="9" t="s">
        <v>30</v>
      </c>
      <c r="G13" s="10" t="s">
        <v>94</v>
      </c>
      <c r="H13" s="10" t="s">
        <v>35</v>
      </c>
      <c r="I13" s="10" t="s">
        <v>34</v>
      </c>
    </row>
    <row r="14" spans="1:9" ht="12.75">
      <c r="A14" s="7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11">
        <v>9</v>
      </c>
    </row>
    <row r="15" spans="1:9" ht="24">
      <c r="A15" s="35" t="s">
        <v>57</v>
      </c>
      <c r="B15" s="15">
        <v>650</v>
      </c>
      <c r="C15" s="15"/>
      <c r="D15" s="15"/>
      <c r="E15" s="15"/>
      <c r="F15" s="15"/>
      <c r="G15" s="16">
        <f>G241</f>
        <v>47339.004</v>
      </c>
      <c r="H15" s="16">
        <f>H241</f>
        <v>8025.629999999999</v>
      </c>
      <c r="I15" s="16">
        <f>I241</f>
        <v>231.4</v>
      </c>
    </row>
    <row r="16" spans="1:9" ht="12.75">
      <c r="A16" s="35" t="s">
        <v>2</v>
      </c>
      <c r="B16" s="15">
        <v>650</v>
      </c>
      <c r="C16" s="75">
        <v>1</v>
      </c>
      <c r="D16" s="76">
        <v>0</v>
      </c>
      <c r="E16" s="77"/>
      <c r="F16" s="15"/>
      <c r="G16" s="16">
        <f>G17+G23+G33+G39</f>
        <v>9112.64</v>
      </c>
      <c r="H16" s="16"/>
      <c r="I16" s="16"/>
    </row>
    <row r="17" spans="1:9" ht="36">
      <c r="A17" s="36" t="s">
        <v>3</v>
      </c>
      <c r="B17" s="17">
        <v>650</v>
      </c>
      <c r="C17" s="18">
        <v>1</v>
      </c>
      <c r="D17" s="19">
        <v>2</v>
      </c>
      <c r="E17" s="20"/>
      <c r="F17" s="17"/>
      <c r="G17" s="21">
        <f>G19</f>
        <v>1996.09</v>
      </c>
      <c r="H17" s="22"/>
      <c r="I17" s="22"/>
    </row>
    <row r="18" spans="1:9" ht="24">
      <c r="A18" s="36" t="s">
        <v>36</v>
      </c>
      <c r="B18" s="17">
        <v>650</v>
      </c>
      <c r="C18" s="18">
        <v>1</v>
      </c>
      <c r="D18" s="19">
        <v>2</v>
      </c>
      <c r="E18" s="20" t="s">
        <v>37</v>
      </c>
      <c r="F18" s="17"/>
      <c r="G18" s="21">
        <f>G19</f>
        <v>1996.09</v>
      </c>
      <c r="H18" s="22"/>
      <c r="I18" s="22"/>
    </row>
    <row r="19" spans="1:9" ht="36">
      <c r="A19" s="36" t="s">
        <v>91</v>
      </c>
      <c r="B19" s="17">
        <v>650</v>
      </c>
      <c r="C19" s="18">
        <v>1</v>
      </c>
      <c r="D19" s="19">
        <v>2</v>
      </c>
      <c r="E19" s="20" t="s">
        <v>38</v>
      </c>
      <c r="F19" s="17"/>
      <c r="G19" s="21">
        <f>G20</f>
        <v>1996.09</v>
      </c>
      <c r="H19" s="22"/>
      <c r="I19" s="22"/>
    </row>
    <row r="20" spans="1:9" ht="12.75">
      <c r="A20" s="36" t="s">
        <v>73</v>
      </c>
      <c r="B20" s="17">
        <v>650</v>
      </c>
      <c r="C20" s="18">
        <v>1</v>
      </c>
      <c r="D20" s="19">
        <v>2</v>
      </c>
      <c r="E20" s="20" t="s">
        <v>43</v>
      </c>
      <c r="F20" s="17"/>
      <c r="G20" s="21">
        <f>G21</f>
        <v>1996.09</v>
      </c>
      <c r="H20" s="22"/>
      <c r="I20" s="22"/>
    </row>
    <row r="21" spans="1:9" ht="72">
      <c r="A21" s="36" t="s">
        <v>18</v>
      </c>
      <c r="B21" s="17">
        <v>650</v>
      </c>
      <c r="C21" s="18">
        <v>1</v>
      </c>
      <c r="D21" s="19">
        <v>2</v>
      </c>
      <c r="E21" s="20" t="s">
        <v>43</v>
      </c>
      <c r="F21" s="17">
        <v>100</v>
      </c>
      <c r="G21" s="21">
        <f>G22</f>
        <v>1996.09</v>
      </c>
      <c r="H21" s="22"/>
      <c r="I21" s="22"/>
    </row>
    <row r="22" spans="1:9" ht="24">
      <c r="A22" s="36" t="s">
        <v>19</v>
      </c>
      <c r="B22" s="17">
        <v>650</v>
      </c>
      <c r="C22" s="18">
        <v>1</v>
      </c>
      <c r="D22" s="19">
        <v>2</v>
      </c>
      <c r="E22" s="20" t="s">
        <v>43</v>
      </c>
      <c r="F22" s="17">
        <v>120</v>
      </c>
      <c r="G22" s="21">
        <v>1996.09</v>
      </c>
      <c r="H22" s="22"/>
      <c r="I22" s="22"/>
    </row>
    <row r="23" spans="1:9" ht="51.75" customHeight="1">
      <c r="A23" s="36" t="s">
        <v>4</v>
      </c>
      <c r="B23" s="17">
        <v>650</v>
      </c>
      <c r="C23" s="18">
        <v>1</v>
      </c>
      <c r="D23" s="19">
        <v>4</v>
      </c>
      <c r="E23" s="17"/>
      <c r="F23" s="17"/>
      <c r="G23" s="21">
        <f>G24</f>
        <v>4045.65</v>
      </c>
      <c r="H23" s="22"/>
      <c r="I23" s="22"/>
    </row>
    <row r="24" spans="1:9" ht="24">
      <c r="A24" s="36" t="s">
        <v>36</v>
      </c>
      <c r="B24" s="17">
        <v>650</v>
      </c>
      <c r="C24" s="18">
        <v>1</v>
      </c>
      <c r="D24" s="19">
        <v>4</v>
      </c>
      <c r="E24" s="17" t="s">
        <v>37</v>
      </c>
      <c r="F24" s="17"/>
      <c r="G24" s="21">
        <f>G25</f>
        <v>4045.65</v>
      </c>
      <c r="H24" s="22"/>
      <c r="I24" s="22"/>
    </row>
    <row r="25" spans="1:9" ht="36">
      <c r="A25" s="36" t="s">
        <v>91</v>
      </c>
      <c r="B25" s="17">
        <v>650</v>
      </c>
      <c r="C25" s="18">
        <v>1</v>
      </c>
      <c r="D25" s="19">
        <v>4</v>
      </c>
      <c r="E25" s="20" t="s">
        <v>38</v>
      </c>
      <c r="F25" s="17"/>
      <c r="G25" s="21">
        <f>G26</f>
        <v>4045.65</v>
      </c>
      <c r="H25" s="22"/>
      <c r="I25" s="22"/>
    </row>
    <row r="26" spans="1:9" ht="25.5" customHeight="1">
      <c r="A26" s="37" t="s">
        <v>77</v>
      </c>
      <c r="B26" s="17">
        <v>650</v>
      </c>
      <c r="C26" s="18">
        <v>1</v>
      </c>
      <c r="D26" s="19">
        <v>4</v>
      </c>
      <c r="E26" s="20" t="s">
        <v>39</v>
      </c>
      <c r="F26" s="17"/>
      <c r="G26" s="21">
        <f>G27+G29+G31</f>
        <v>4045.65</v>
      </c>
      <c r="H26" s="22"/>
      <c r="I26" s="22"/>
    </row>
    <row r="27" spans="1:9" ht="72">
      <c r="A27" s="36" t="s">
        <v>18</v>
      </c>
      <c r="B27" s="17">
        <v>650</v>
      </c>
      <c r="C27" s="18">
        <v>1</v>
      </c>
      <c r="D27" s="19">
        <v>4</v>
      </c>
      <c r="E27" s="20" t="s">
        <v>39</v>
      </c>
      <c r="F27" s="17">
        <v>100</v>
      </c>
      <c r="G27" s="21">
        <f>G28</f>
        <v>3958.94</v>
      </c>
      <c r="H27" s="22"/>
      <c r="I27" s="22"/>
    </row>
    <row r="28" spans="1:9" ht="24">
      <c r="A28" s="36" t="s">
        <v>19</v>
      </c>
      <c r="B28" s="17">
        <v>650</v>
      </c>
      <c r="C28" s="18">
        <v>1</v>
      </c>
      <c r="D28" s="19">
        <v>4</v>
      </c>
      <c r="E28" s="20" t="s">
        <v>39</v>
      </c>
      <c r="F28" s="17">
        <v>120</v>
      </c>
      <c r="G28" s="21">
        <v>3958.94</v>
      </c>
      <c r="H28" s="21"/>
      <c r="I28" s="22"/>
    </row>
    <row r="29" spans="1:9" ht="36">
      <c r="A29" s="36" t="s">
        <v>78</v>
      </c>
      <c r="B29" s="17">
        <v>650</v>
      </c>
      <c r="C29" s="18">
        <v>1</v>
      </c>
      <c r="D29" s="19">
        <v>4</v>
      </c>
      <c r="E29" s="20" t="s">
        <v>39</v>
      </c>
      <c r="F29" s="17">
        <v>200</v>
      </c>
      <c r="G29" s="21">
        <f>G30</f>
        <v>78.31</v>
      </c>
      <c r="H29" s="22"/>
      <c r="I29" s="22"/>
    </row>
    <row r="30" spans="1:9" ht="36">
      <c r="A30" s="36" t="s">
        <v>32</v>
      </c>
      <c r="B30" s="17">
        <v>650</v>
      </c>
      <c r="C30" s="18">
        <v>1</v>
      </c>
      <c r="D30" s="19">
        <v>4</v>
      </c>
      <c r="E30" s="20" t="s">
        <v>39</v>
      </c>
      <c r="F30" s="17">
        <v>240</v>
      </c>
      <c r="G30" s="21">
        <v>78.31</v>
      </c>
      <c r="H30" s="22"/>
      <c r="I30" s="22"/>
    </row>
    <row r="31" spans="1:9" ht="12.75">
      <c r="A31" s="36" t="s">
        <v>20</v>
      </c>
      <c r="B31" s="17">
        <v>650</v>
      </c>
      <c r="C31" s="18">
        <v>1</v>
      </c>
      <c r="D31" s="19">
        <v>4</v>
      </c>
      <c r="E31" s="20" t="s">
        <v>39</v>
      </c>
      <c r="F31" s="17">
        <v>800</v>
      </c>
      <c r="G31" s="21">
        <f>G32</f>
        <v>8.4</v>
      </c>
      <c r="H31" s="22"/>
      <c r="I31" s="22"/>
    </row>
    <row r="32" spans="1:9" ht="12.75">
      <c r="A32" s="36" t="s">
        <v>21</v>
      </c>
      <c r="B32" s="17">
        <v>650</v>
      </c>
      <c r="C32" s="18">
        <v>1</v>
      </c>
      <c r="D32" s="19">
        <v>4</v>
      </c>
      <c r="E32" s="20" t="s">
        <v>39</v>
      </c>
      <c r="F32" s="17">
        <v>850</v>
      </c>
      <c r="G32" s="21">
        <v>8.4</v>
      </c>
      <c r="H32" s="22"/>
      <c r="I32" s="22"/>
    </row>
    <row r="33" spans="1:9" ht="12.75">
      <c r="A33" s="36" t="s">
        <v>5</v>
      </c>
      <c r="B33" s="17">
        <v>650</v>
      </c>
      <c r="C33" s="18">
        <v>1</v>
      </c>
      <c r="D33" s="19">
        <v>11</v>
      </c>
      <c r="E33" s="20"/>
      <c r="F33" s="17"/>
      <c r="G33" s="21">
        <f>G35</f>
        <v>0</v>
      </c>
      <c r="H33" s="22"/>
      <c r="I33" s="22"/>
    </row>
    <row r="34" spans="1:9" ht="24">
      <c r="A34" s="36" t="s">
        <v>36</v>
      </c>
      <c r="B34" s="17">
        <v>650</v>
      </c>
      <c r="C34" s="18">
        <v>1</v>
      </c>
      <c r="D34" s="19">
        <v>11</v>
      </c>
      <c r="E34" s="20" t="s">
        <v>37</v>
      </c>
      <c r="F34" s="17"/>
      <c r="G34" s="21">
        <f>G35</f>
        <v>0</v>
      </c>
      <c r="H34" s="22"/>
      <c r="I34" s="22"/>
    </row>
    <row r="35" spans="1:9" ht="36">
      <c r="A35" s="38" t="s">
        <v>75</v>
      </c>
      <c r="B35" s="17">
        <v>650</v>
      </c>
      <c r="C35" s="18">
        <v>1</v>
      </c>
      <c r="D35" s="19">
        <v>11</v>
      </c>
      <c r="E35" s="20" t="s">
        <v>44</v>
      </c>
      <c r="F35" s="17"/>
      <c r="G35" s="21">
        <f>G36</f>
        <v>0</v>
      </c>
      <c r="H35" s="22"/>
      <c r="I35" s="22"/>
    </row>
    <row r="36" spans="1:9" ht="24">
      <c r="A36" s="36" t="s">
        <v>58</v>
      </c>
      <c r="B36" s="17">
        <v>650</v>
      </c>
      <c r="C36" s="18">
        <v>1</v>
      </c>
      <c r="D36" s="19">
        <v>11</v>
      </c>
      <c r="E36" s="20" t="s">
        <v>45</v>
      </c>
      <c r="F36" s="17"/>
      <c r="G36" s="21">
        <f>G37</f>
        <v>0</v>
      </c>
      <c r="H36" s="22"/>
      <c r="I36" s="22"/>
    </row>
    <row r="37" spans="1:9" ht="12.75">
      <c r="A37" s="36" t="s">
        <v>20</v>
      </c>
      <c r="B37" s="17">
        <v>650</v>
      </c>
      <c r="C37" s="18">
        <v>1</v>
      </c>
      <c r="D37" s="19">
        <v>11</v>
      </c>
      <c r="E37" s="20" t="s">
        <v>45</v>
      </c>
      <c r="F37" s="17">
        <v>800</v>
      </c>
      <c r="G37" s="21">
        <f>G38</f>
        <v>0</v>
      </c>
      <c r="H37" s="22"/>
      <c r="I37" s="22"/>
    </row>
    <row r="38" spans="1:9" ht="12.75">
      <c r="A38" s="36" t="s">
        <v>22</v>
      </c>
      <c r="B38" s="17">
        <v>650</v>
      </c>
      <c r="C38" s="18">
        <v>1</v>
      </c>
      <c r="D38" s="19">
        <v>11</v>
      </c>
      <c r="E38" s="20" t="s">
        <v>45</v>
      </c>
      <c r="F38" s="17">
        <v>870</v>
      </c>
      <c r="G38" s="21">
        <v>0</v>
      </c>
      <c r="H38" s="22"/>
      <c r="I38" s="22"/>
    </row>
    <row r="39" spans="1:9" ht="12.75">
      <c r="A39" s="36" t="s">
        <v>6</v>
      </c>
      <c r="B39" s="17">
        <v>650</v>
      </c>
      <c r="C39" s="18">
        <v>1</v>
      </c>
      <c r="D39" s="19">
        <v>13</v>
      </c>
      <c r="E39" s="17"/>
      <c r="F39" s="17"/>
      <c r="G39" s="21">
        <f>G40+G59</f>
        <v>3070.9</v>
      </c>
      <c r="H39" s="21"/>
      <c r="I39" s="21"/>
    </row>
    <row r="40" spans="1:9" ht="24">
      <c r="A40" s="36" t="s">
        <v>36</v>
      </c>
      <c r="B40" s="17">
        <v>650</v>
      </c>
      <c r="C40" s="18">
        <v>1</v>
      </c>
      <c r="D40" s="19">
        <v>13</v>
      </c>
      <c r="E40" s="20" t="s">
        <v>37</v>
      </c>
      <c r="F40" s="17"/>
      <c r="G40" s="21">
        <f>G41+G55+G47</f>
        <v>3049.83</v>
      </c>
      <c r="H40" s="21"/>
      <c r="I40" s="22"/>
    </row>
    <row r="41" spans="1:9" ht="36">
      <c r="A41" s="36" t="s">
        <v>91</v>
      </c>
      <c r="B41" s="17">
        <v>650</v>
      </c>
      <c r="C41" s="18">
        <v>1</v>
      </c>
      <c r="D41" s="19">
        <v>13</v>
      </c>
      <c r="E41" s="20" t="s">
        <v>38</v>
      </c>
      <c r="F41" s="17"/>
      <c r="G41" s="21">
        <f>G42+G50</f>
        <v>2360.73</v>
      </c>
      <c r="H41" s="21"/>
      <c r="I41" s="21"/>
    </row>
    <row r="42" spans="1:9" ht="25.5">
      <c r="A42" s="81" t="s">
        <v>127</v>
      </c>
      <c r="B42" s="17">
        <v>650</v>
      </c>
      <c r="C42" s="18">
        <v>1</v>
      </c>
      <c r="D42" s="19">
        <v>13</v>
      </c>
      <c r="E42" s="20" t="s">
        <v>46</v>
      </c>
      <c r="F42" s="17"/>
      <c r="G42" s="21">
        <f>G45+G43</f>
        <v>442.6</v>
      </c>
      <c r="H42" s="21"/>
      <c r="I42" s="22"/>
    </row>
    <row r="43" spans="1:9" ht="36">
      <c r="A43" s="36" t="s">
        <v>78</v>
      </c>
      <c r="B43" s="17">
        <v>650</v>
      </c>
      <c r="C43" s="18">
        <v>1</v>
      </c>
      <c r="D43" s="19">
        <v>13</v>
      </c>
      <c r="E43" s="20" t="s">
        <v>46</v>
      </c>
      <c r="F43" s="17">
        <v>200</v>
      </c>
      <c r="G43" s="21">
        <f>G44</f>
        <v>376.94</v>
      </c>
      <c r="H43" s="21"/>
      <c r="I43" s="22"/>
    </row>
    <row r="44" spans="1:9" ht="36">
      <c r="A44" s="36" t="s">
        <v>32</v>
      </c>
      <c r="B44" s="17">
        <v>650</v>
      </c>
      <c r="C44" s="18">
        <v>1</v>
      </c>
      <c r="D44" s="19">
        <v>13</v>
      </c>
      <c r="E44" s="20" t="s">
        <v>46</v>
      </c>
      <c r="F44" s="17">
        <v>240</v>
      </c>
      <c r="G44" s="21">
        <v>376.94</v>
      </c>
      <c r="H44" s="21"/>
      <c r="I44" s="22"/>
    </row>
    <row r="45" spans="1:9" ht="12.75">
      <c r="A45" s="36" t="s">
        <v>20</v>
      </c>
      <c r="B45" s="17">
        <v>650</v>
      </c>
      <c r="C45" s="18">
        <v>1</v>
      </c>
      <c r="D45" s="19">
        <v>13</v>
      </c>
      <c r="E45" s="20" t="s">
        <v>46</v>
      </c>
      <c r="F45" s="17">
        <v>800</v>
      </c>
      <c r="G45" s="21">
        <f>G46</f>
        <v>65.66</v>
      </c>
      <c r="H45" s="21"/>
      <c r="I45" s="22"/>
    </row>
    <row r="46" spans="1:9" ht="12.75">
      <c r="A46" s="36" t="s">
        <v>21</v>
      </c>
      <c r="B46" s="17">
        <v>650</v>
      </c>
      <c r="C46" s="18">
        <v>1</v>
      </c>
      <c r="D46" s="19">
        <v>13</v>
      </c>
      <c r="E46" s="20" t="s">
        <v>46</v>
      </c>
      <c r="F46" s="17">
        <v>850</v>
      </c>
      <c r="G46" s="21">
        <v>65.66</v>
      </c>
      <c r="H46" s="21"/>
      <c r="I46" s="22"/>
    </row>
    <row r="47" spans="1:9" ht="38.25">
      <c r="A47" s="56" t="s">
        <v>108</v>
      </c>
      <c r="B47" s="17">
        <v>650</v>
      </c>
      <c r="C47" s="57">
        <v>1</v>
      </c>
      <c r="D47" s="58">
        <v>13</v>
      </c>
      <c r="E47" s="84" t="s">
        <v>95</v>
      </c>
      <c r="F47" s="84"/>
      <c r="G47" s="21">
        <f>+G49</f>
        <v>669.1</v>
      </c>
      <c r="H47" s="21"/>
      <c r="I47" s="22"/>
    </row>
    <row r="48" spans="1:9" ht="38.25">
      <c r="A48" s="56" t="s">
        <v>78</v>
      </c>
      <c r="B48" s="17">
        <v>650</v>
      </c>
      <c r="C48" s="57">
        <v>1</v>
      </c>
      <c r="D48" s="58">
        <v>13</v>
      </c>
      <c r="E48" s="84" t="s">
        <v>95</v>
      </c>
      <c r="F48" s="84">
        <v>200</v>
      </c>
      <c r="G48" s="21">
        <f>G49</f>
        <v>669.1</v>
      </c>
      <c r="H48" s="21"/>
      <c r="I48" s="22"/>
    </row>
    <row r="49" spans="1:9" ht="38.25">
      <c r="A49" s="56" t="s">
        <v>32</v>
      </c>
      <c r="B49" s="17">
        <v>650</v>
      </c>
      <c r="C49" s="57">
        <v>1</v>
      </c>
      <c r="D49" s="58">
        <v>13</v>
      </c>
      <c r="E49" s="84" t="s">
        <v>95</v>
      </c>
      <c r="F49" s="84">
        <v>240</v>
      </c>
      <c r="G49" s="21">
        <v>669.1</v>
      </c>
      <c r="H49" s="21"/>
      <c r="I49" s="22"/>
    </row>
    <row r="50" spans="1:9" ht="12.75">
      <c r="A50" s="36" t="s">
        <v>86</v>
      </c>
      <c r="B50" s="17">
        <v>650</v>
      </c>
      <c r="C50" s="18">
        <v>1</v>
      </c>
      <c r="D50" s="19">
        <v>13</v>
      </c>
      <c r="E50" s="20" t="s">
        <v>42</v>
      </c>
      <c r="F50" s="17"/>
      <c r="G50" s="21">
        <f>G51+G53</f>
        <v>1918.13</v>
      </c>
      <c r="H50" s="21"/>
      <c r="I50" s="22"/>
    </row>
    <row r="51" spans="1:9" ht="36">
      <c r="A51" s="36" t="s">
        <v>78</v>
      </c>
      <c r="B51" s="17">
        <v>650</v>
      </c>
      <c r="C51" s="18">
        <v>1</v>
      </c>
      <c r="D51" s="19">
        <v>13</v>
      </c>
      <c r="E51" s="20" t="s">
        <v>42</v>
      </c>
      <c r="F51" s="17">
        <v>200</v>
      </c>
      <c r="G51" s="21">
        <f>G52</f>
        <v>1898.17</v>
      </c>
      <c r="H51" s="21"/>
      <c r="I51" s="22"/>
    </row>
    <row r="52" spans="1:9" ht="36">
      <c r="A52" s="36" t="s">
        <v>32</v>
      </c>
      <c r="B52" s="17">
        <v>650</v>
      </c>
      <c r="C52" s="18">
        <v>1</v>
      </c>
      <c r="D52" s="19">
        <v>13</v>
      </c>
      <c r="E52" s="20" t="s">
        <v>42</v>
      </c>
      <c r="F52" s="17">
        <v>240</v>
      </c>
      <c r="G52" s="21">
        <v>1898.17</v>
      </c>
      <c r="H52" s="21"/>
      <c r="I52" s="22"/>
    </row>
    <row r="53" spans="1:9" ht="12.75">
      <c r="A53" s="36" t="s">
        <v>87</v>
      </c>
      <c r="B53" s="17">
        <v>650</v>
      </c>
      <c r="C53" s="18">
        <v>1</v>
      </c>
      <c r="D53" s="19">
        <v>13</v>
      </c>
      <c r="E53" s="20" t="s">
        <v>42</v>
      </c>
      <c r="F53" s="17">
        <v>800</v>
      </c>
      <c r="G53" s="21">
        <f>G54</f>
        <v>19.96</v>
      </c>
      <c r="H53" s="21"/>
      <c r="I53" s="22"/>
    </row>
    <row r="54" spans="1:9" ht="12.75">
      <c r="A54" s="36" t="s">
        <v>21</v>
      </c>
      <c r="B54" s="17">
        <v>650</v>
      </c>
      <c r="C54" s="18">
        <v>1</v>
      </c>
      <c r="D54" s="19">
        <v>13</v>
      </c>
      <c r="E54" s="20" t="s">
        <v>42</v>
      </c>
      <c r="F54" s="17">
        <v>850</v>
      </c>
      <c r="G54" s="21">
        <v>19.96</v>
      </c>
      <c r="H54" s="21"/>
      <c r="I54" s="22"/>
    </row>
    <row r="55" spans="1:9" ht="36.75" customHeight="1">
      <c r="A55" s="55" t="s">
        <v>116</v>
      </c>
      <c r="B55" s="32" t="s">
        <v>70</v>
      </c>
      <c r="C55" s="57">
        <v>1</v>
      </c>
      <c r="D55" s="58">
        <v>13</v>
      </c>
      <c r="E55" s="84" t="s">
        <v>41</v>
      </c>
      <c r="F55" s="84"/>
      <c r="G55" s="21">
        <f>G56</f>
        <v>20</v>
      </c>
      <c r="H55" s="21"/>
      <c r="I55" s="22"/>
    </row>
    <row r="56" spans="1:9" ht="76.5">
      <c r="A56" s="56" t="s">
        <v>188</v>
      </c>
      <c r="B56" s="32" t="s">
        <v>70</v>
      </c>
      <c r="C56" s="57">
        <v>1</v>
      </c>
      <c r="D56" s="58">
        <v>13</v>
      </c>
      <c r="E56" s="84" t="s">
        <v>187</v>
      </c>
      <c r="F56" s="84"/>
      <c r="G56" s="21">
        <f>G57</f>
        <v>20</v>
      </c>
      <c r="H56" s="21"/>
      <c r="I56" s="22"/>
    </row>
    <row r="57" spans="1:9" ht="38.25">
      <c r="A57" s="56" t="s">
        <v>78</v>
      </c>
      <c r="B57" s="32" t="s">
        <v>70</v>
      </c>
      <c r="C57" s="57">
        <v>1</v>
      </c>
      <c r="D57" s="58">
        <v>13</v>
      </c>
      <c r="E57" s="84" t="s">
        <v>186</v>
      </c>
      <c r="F57" s="84">
        <v>200</v>
      </c>
      <c r="G57" s="21">
        <f>G58</f>
        <v>20</v>
      </c>
      <c r="H57" s="21"/>
      <c r="I57" s="22"/>
    </row>
    <row r="58" spans="1:9" ht="38.25">
      <c r="A58" s="56" t="s">
        <v>32</v>
      </c>
      <c r="B58" s="32" t="s">
        <v>70</v>
      </c>
      <c r="C58" s="57">
        <v>1</v>
      </c>
      <c r="D58" s="58">
        <v>13</v>
      </c>
      <c r="E58" s="84" t="s">
        <v>186</v>
      </c>
      <c r="F58" s="84">
        <v>240</v>
      </c>
      <c r="G58" s="21">
        <v>20</v>
      </c>
      <c r="H58" s="21"/>
      <c r="I58" s="22"/>
    </row>
    <row r="59" spans="1:9" ht="25.5">
      <c r="A59" s="54" t="s">
        <v>135</v>
      </c>
      <c r="B59" s="32" t="s">
        <v>70</v>
      </c>
      <c r="C59" s="96">
        <v>1</v>
      </c>
      <c r="D59" s="97">
        <v>13</v>
      </c>
      <c r="E59" s="98" t="s">
        <v>139</v>
      </c>
      <c r="F59" s="84"/>
      <c r="G59" s="21">
        <f>G60</f>
        <v>21.07</v>
      </c>
      <c r="H59" s="21"/>
      <c r="I59" s="22"/>
    </row>
    <row r="60" spans="1:9" ht="76.5">
      <c r="A60" s="95" t="s">
        <v>136</v>
      </c>
      <c r="B60" s="32" t="s">
        <v>70</v>
      </c>
      <c r="C60" s="96">
        <v>1</v>
      </c>
      <c r="D60" s="97">
        <v>13</v>
      </c>
      <c r="E60" s="98" t="s">
        <v>140</v>
      </c>
      <c r="F60" s="84"/>
      <c r="G60" s="21">
        <f>G61</f>
        <v>21.07</v>
      </c>
      <c r="H60" s="21"/>
      <c r="I60" s="22"/>
    </row>
    <row r="61" spans="1:9" ht="25.5">
      <c r="A61" s="54" t="s">
        <v>137</v>
      </c>
      <c r="B61" s="32" t="s">
        <v>70</v>
      </c>
      <c r="C61" s="96">
        <v>1</v>
      </c>
      <c r="D61" s="97">
        <v>13</v>
      </c>
      <c r="E61" s="98" t="s">
        <v>140</v>
      </c>
      <c r="F61" s="98" t="s">
        <v>141</v>
      </c>
      <c r="G61" s="21">
        <f>G62</f>
        <v>21.07</v>
      </c>
      <c r="H61" s="21"/>
      <c r="I61" s="22"/>
    </row>
    <row r="62" spans="1:9" ht="25.5">
      <c r="A62" s="54" t="s">
        <v>138</v>
      </c>
      <c r="B62" s="32" t="s">
        <v>70</v>
      </c>
      <c r="C62" s="96">
        <v>1</v>
      </c>
      <c r="D62" s="97">
        <v>13</v>
      </c>
      <c r="E62" s="98" t="s">
        <v>140</v>
      </c>
      <c r="F62" s="98" t="s">
        <v>142</v>
      </c>
      <c r="G62" s="21">
        <v>21.07</v>
      </c>
      <c r="H62" s="21"/>
      <c r="I62" s="22"/>
    </row>
    <row r="63" spans="1:9" ht="12.75">
      <c r="A63" s="36" t="s">
        <v>13</v>
      </c>
      <c r="B63" s="17">
        <v>650</v>
      </c>
      <c r="C63" s="18">
        <v>2</v>
      </c>
      <c r="D63" s="19">
        <v>0</v>
      </c>
      <c r="E63" s="20"/>
      <c r="F63" s="17"/>
      <c r="G63" s="21">
        <f>G64</f>
        <v>195.5</v>
      </c>
      <c r="H63" s="21">
        <f>H64</f>
        <v>195.5</v>
      </c>
      <c r="I63" s="21">
        <f>I64</f>
        <v>195.5</v>
      </c>
    </row>
    <row r="64" spans="1:9" ht="24">
      <c r="A64" s="35" t="s">
        <v>23</v>
      </c>
      <c r="B64" s="15">
        <v>650</v>
      </c>
      <c r="C64" s="75">
        <v>2</v>
      </c>
      <c r="D64" s="76">
        <v>3</v>
      </c>
      <c r="E64" s="77"/>
      <c r="F64" s="15"/>
      <c r="G64" s="16">
        <f aca="true" t="shared" si="0" ref="G64:I66">G65</f>
        <v>195.5</v>
      </c>
      <c r="H64" s="16">
        <f t="shared" si="0"/>
        <v>195.5</v>
      </c>
      <c r="I64" s="16">
        <f t="shared" si="0"/>
        <v>195.5</v>
      </c>
    </row>
    <row r="65" spans="1:9" ht="25.5">
      <c r="A65" s="59" t="s">
        <v>36</v>
      </c>
      <c r="B65" s="52">
        <v>650</v>
      </c>
      <c r="C65" s="60" t="s">
        <v>14</v>
      </c>
      <c r="D65" s="60" t="s">
        <v>60</v>
      </c>
      <c r="E65" s="88" t="s">
        <v>37</v>
      </c>
      <c r="F65" s="88"/>
      <c r="G65" s="21">
        <f t="shared" si="0"/>
        <v>195.5</v>
      </c>
      <c r="H65" s="21">
        <f t="shared" si="0"/>
        <v>195.5</v>
      </c>
      <c r="I65" s="21">
        <f t="shared" si="0"/>
        <v>195.5</v>
      </c>
    </row>
    <row r="66" spans="1:9" ht="46.5" customHeight="1">
      <c r="A66" s="82" t="s">
        <v>98</v>
      </c>
      <c r="B66" s="53">
        <v>650</v>
      </c>
      <c r="C66" s="60" t="s">
        <v>14</v>
      </c>
      <c r="D66" s="60" t="s">
        <v>60</v>
      </c>
      <c r="E66" s="89" t="s">
        <v>38</v>
      </c>
      <c r="F66" s="88"/>
      <c r="G66" s="21">
        <f>G67</f>
        <v>195.5</v>
      </c>
      <c r="H66" s="21">
        <f t="shared" si="0"/>
        <v>195.5</v>
      </c>
      <c r="I66" s="21">
        <f t="shared" si="0"/>
        <v>195.5</v>
      </c>
    </row>
    <row r="67" spans="1:9" ht="40.5" customHeight="1">
      <c r="A67" s="82" t="s">
        <v>132</v>
      </c>
      <c r="B67" s="53">
        <v>650</v>
      </c>
      <c r="C67" s="60" t="s">
        <v>14</v>
      </c>
      <c r="D67" s="60" t="s">
        <v>60</v>
      </c>
      <c r="E67" s="87" t="s">
        <v>133</v>
      </c>
      <c r="F67" s="88"/>
      <c r="G67" s="21">
        <f>G68+G70</f>
        <v>195.5</v>
      </c>
      <c r="H67" s="21">
        <f>H68+H70</f>
        <v>195.5</v>
      </c>
      <c r="I67" s="21">
        <f>I68+I70</f>
        <v>195.5</v>
      </c>
    </row>
    <row r="68" spans="1:9" ht="78.75" customHeight="1">
      <c r="A68" s="81" t="s">
        <v>18</v>
      </c>
      <c r="B68" s="53">
        <v>650</v>
      </c>
      <c r="C68" s="60" t="s">
        <v>14</v>
      </c>
      <c r="D68" s="60" t="s">
        <v>60</v>
      </c>
      <c r="E68" s="87" t="s">
        <v>133</v>
      </c>
      <c r="F68" s="88" t="s">
        <v>96</v>
      </c>
      <c r="G68" s="21">
        <f>G69</f>
        <v>135.42</v>
      </c>
      <c r="H68" s="21">
        <f>H69</f>
        <v>135.42</v>
      </c>
      <c r="I68" s="21">
        <f>I69</f>
        <v>135.42</v>
      </c>
    </row>
    <row r="69" spans="1:9" ht="25.5">
      <c r="A69" s="54" t="s">
        <v>19</v>
      </c>
      <c r="B69" s="53">
        <v>650</v>
      </c>
      <c r="C69" s="60" t="s">
        <v>14</v>
      </c>
      <c r="D69" s="60" t="s">
        <v>60</v>
      </c>
      <c r="E69" s="87" t="s">
        <v>133</v>
      </c>
      <c r="F69" s="88" t="s">
        <v>97</v>
      </c>
      <c r="G69" s="21">
        <v>135.42</v>
      </c>
      <c r="H69" s="21">
        <v>135.42</v>
      </c>
      <c r="I69" s="21">
        <v>135.42</v>
      </c>
    </row>
    <row r="70" spans="1:9" ht="38.25">
      <c r="A70" s="56" t="s">
        <v>78</v>
      </c>
      <c r="B70" s="53">
        <v>650</v>
      </c>
      <c r="C70" s="61">
        <v>2</v>
      </c>
      <c r="D70" s="62">
        <v>3</v>
      </c>
      <c r="E70" s="87" t="s">
        <v>133</v>
      </c>
      <c r="F70" s="84">
        <v>200</v>
      </c>
      <c r="G70" s="21">
        <f>G71</f>
        <v>60.08</v>
      </c>
      <c r="H70" s="21">
        <f>H71</f>
        <v>60.08</v>
      </c>
      <c r="I70" s="21">
        <f>I71</f>
        <v>60.08</v>
      </c>
    </row>
    <row r="71" spans="1:9" ht="38.25">
      <c r="A71" s="56" t="s">
        <v>32</v>
      </c>
      <c r="B71" s="53">
        <v>650</v>
      </c>
      <c r="C71" s="61">
        <v>2</v>
      </c>
      <c r="D71" s="62">
        <v>3</v>
      </c>
      <c r="E71" s="87" t="s">
        <v>133</v>
      </c>
      <c r="F71" s="84">
        <v>240</v>
      </c>
      <c r="G71" s="21">
        <v>60.08</v>
      </c>
      <c r="H71" s="21">
        <v>60.08</v>
      </c>
      <c r="I71" s="22">
        <v>60.08</v>
      </c>
    </row>
    <row r="72" spans="1:9" ht="24">
      <c r="A72" s="35" t="s">
        <v>17</v>
      </c>
      <c r="B72" s="15">
        <v>650</v>
      </c>
      <c r="C72" s="75">
        <v>3</v>
      </c>
      <c r="D72" s="76">
        <v>0</v>
      </c>
      <c r="E72" s="15"/>
      <c r="F72" s="15"/>
      <c r="G72" s="16">
        <f>G73+G84+G102+G93</f>
        <v>1039.8400000000001</v>
      </c>
      <c r="H72" s="16">
        <f>H73+H84+H102</f>
        <v>95.9</v>
      </c>
      <c r="I72" s="16">
        <f>I73+I84</f>
        <v>35.9</v>
      </c>
    </row>
    <row r="73" spans="1:9" ht="12.75">
      <c r="A73" s="40" t="s">
        <v>25</v>
      </c>
      <c r="B73" s="17">
        <v>650</v>
      </c>
      <c r="C73" s="18">
        <v>3</v>
      </c>
      <c r="D73" s="19">
        <v>4</v>
      </c>
      <c r="E73" s="17"/>
      <c r="F73" s="17"/>
      <c r="G73" s="21">
        <f aca="true" t="shared" si="1" ref="G73:I74">G74</f>
        <v>35.9</v>
      </c>
      <c r="H73" s="21">
        <f t="shared" si="1"/>
        <v>35.9</v>
      </c>
      <c r="I73" s="21">
        <f t="shared" si="1"/>
        <v>35.9</v>
      </c>
    </row>
    <row r="74" spans="1:9" ht="38.25" customHeight="1">
      <c r="A74" s="55" t="s">
        <v>36</v>
      </c>
      <c r="B74" s="17">
        <v>650</v>
      </c>
      <c r="C74" s="57">
        <v>3</v>
      </c>
      <c r="D74" s="58">
        <v>4</v>
      </c>
      <c r="E74" s="89" t="s">
        <v>37</v>
      </c>
      <c r="F74" s="84"/>
      <c r="G74" s="21">
        <f t="shared" si="1"/>
        <v>35.9</v>
      </c>
      <c r="H74" s="21">
        <f t="shared" si="1"/>
        <v>35.9</v>
      </c>
      <c r="I74" s="21">
        <f t="shared" si="1"/>
        <v>35.9</v>
      </c>
    </row>
    <row r="75" spans="1:9" ht="37.5" customHeight="1">
      <c r="A75" s="55" t="s">
        <v>98</v>
      </c>
      <c r="B75" s="17">
        <v>650</v>
      </c>
      <c r="C75" s="57">
        <v>3</v>
      </c>
      <c r="D75" s="58">
        <v>4</v>
      </c>
      <c r="E75" s="89" t="s">
        <v>38</v>
      </c>
      <c r="F75" s="84"/>
      <c r="G75" s="21">
        <f>G76+G81</f>
        <v>35.9</v>
      </c>
      <c r="H75" s="21">
        <f>H76+H81</f>
        <v>35.9</v>
      </c>
      <c r="I75" s="21">
        <f>I76+I81</f>
        <v>35.9</v>
      </c>
    </row>
    <row r="76" spans="1:9" ht="52.5" customHeight="1">
      <c r="A76" s="63" t="s">
        <v>189</v>
      </c>
      <c r="B76" s="17">
        <v>650</v>
      </c>
      <c r="C76" s="57">
        <v>3</v>
      </c>
      <c r="D76" s="58">
        <v>4</v>
      </c>
      <c r="E76" s="90" t="s">
        <v>99</v>
      </c>
      <c r="F76" s="84"/>
      <c r="G76" s="21">
        <f>G77+G79</f>
        <v>27.299999999999997</v>
      </c>
      <c r="H76" s="21">
        <f>H77+H79</f>
        <v>27.299999999999997</v>
      </c>
      <c r="I76" s="21">
        <f>I77+I79</f>
        <v>27.299999999999997</v>
      </c>
    </row>
    <row r="77" spans="1:9" ht="75" customHeight="1">
      <c r="A77" s="63" t="s">
        <v>18</v>
      </c>
      <c r="B77" s="17">
        <v>650</v>
      </c>
      <c r="C77" s="57">
        <v>3</v>
      </c>
      <c r="D77" s="58">
        <v>4</v>
      </c>
      <c r="E77" s="90" t="s">
        <v>99</v>
      </c>
      <c r="F77" s="84">
        <v>100</v>
      </c>
      <c r="G77" s="21">
        <f>G78</f>
        <v>24.33</v>
      </c>
      <c r="H77" s="21">
        <f>H78</f>
        <v>24.33</v>
      </c>
      <c r="I77" s="21">
        <f>I78</f>
        <v>24.33</v>
      </c>
    </row>
    <row r="78" spans="1:9" ht="25.5">
      <c r="A78" s="55" t="s">
        <v>19</v>
      </c>
      <c r="B78" s="17">
        <v>650</v>
      </c>
      <c r="C78" s="57">
        <v>3</v>
      </c>
      <c r="D78" s="58">
        <v>4</v>
      </c>
      <c r="E78" s="90" t="s">
        <v>99</v>
      </c>
      <c r="F78" s="84">
        <v>120</v>
      </c>
      <c r="G78" s="21">
        <v>24.33</v>
      </c>
      <c r="H78" s="21">
        <v>24.33</v>
      </c>
      <c r="I78" s="21">
        <v>24.33</v>
      </c>
    </row>
    <row r="79" spans="1:9" ht="38.25">
      <c r="A79" s="55" t="s">
        <v>78</v>
      </c>
      <c r="B79" s="17">
        <v>650</v>
      </c>
      <c r="C79" s="57">
        <v>3</v>
      </c>
      <c r="D79" s="58">
        <v>4</v>
      </c>
      <c r="E79" s="90" t="s">
        <v>99</v>
      </c>
      <c r="F79" s="84">
        <v>200</v>
      </c>
      <c r="G79" s="21">
        <f>G80</f>
        <v>2.97</v>
      </c>
      <c r="H79" s="21">
        <f>H80</f>
        <v>2.97</v>
      </c>
      <c r="I79" s="21">
        <f>I80</f>
        <v>2.97</v>
      </c>
    </row>
    <row r="80" spans="1:9" ht="38.25">
      <c r="A80" s="55" t="s">
        <v>32</v>
      </c>
      <c r="B80" s="17">
        <v>650</v>
      </c>
      <c r="C80" s="57">
        <v>3</v>
      </c>
      <c r="D80" s="58">
        <v>4</v>
      </c>
      <c r="E80" s="90" t="s">
        <v>99</v>
      </c>
      <c r="F80" s="84">
        <v>240</v>
      </c>
      <c r="G80" s="21">
        <v>2.97</v>
      </c>
      <c r="H80" s="21">
        <v>2.97</v>
      </c>
      <c r="I80" s="21">
        <v>2.97</v>
      </c>
    </row>
    <row r="81" spans="1:9" ht="63.75">
      <c r="A81" s="55" t="s">
        <v>190</v>
      </c>
      <c r="B81" s="17">
        <v>650</v>
      </c>
      <c r="C81" s="18">
        <v>3</v>
      </c>
      <c r="D81" s="19">
        <v>4</v>
      </c>
      <c r="E81" s="91" t="s">
        <v>126</v>
      </c>
      <c r="F81" s="17"/>
      <c r="G81" s="21">
        <f aca="true" t="shared" si="2" ref="G81:I82">G82</f>
        <v>8.6</v>
      </c>
      <c r="H81" s="21">
        <f t="shared" si="2"/>
        <v>8.6</v>
      </c>
      <c r="I81" s="21">
        <f t="shared" si="2"/>
        <v>8.6</v>
      </c>
    </row>
    <row r="82" spans="1:9" ht="76.5">
      <c r="A82" s="63" t="s">
        <v>18</v>
      </c>
      <c r="B82" s="17">
        <v>650</v>
      </c>
      <c r="C82" s="18">
        <v>3</v>
      </c>
      <c r="D82" s="19">
        <v>4</v>
      </c>
      <c r="E82" s="91" t="s">
        <v>126</v>
      </c>
      <c r="F82" s="17">
        <v>100</v>
      </c>
      <c r="G82" s="21">
        <f t="shared" si="2"/>
        <v>8.6</v>
      </c>
      <c r="H82" s="21">
        <f t="shared" si="2"/>
        <v>8.6</v>
      </c>
      <c r="I82" s="21">
        <f t="shared" si="2"/>
        <v>8.6</v>
      </c>
    </row>
    <row r="83" spans="1:9" ht="25.5">
      <c r="A83" s="55" t="s">
        <v>19</v>
      </c>
      <c r="B83" s="17">
        <v>650</v>
      </c>
      <c r="C83" s="18">
        <v>3</v>
      </c>
      <c r="D83" s="19">
        <v>4</v>
      </c>
      <c r="E83" s="91" t="s">
        <v>126</v>
      </c>
      <c r="F83" s="17">
        <v>120</v>
      </c>
      <c r="G83" s="21">
        <v>8.6</v>
      </c>
      <c r="H83" s="21">
        <v>8.6</v>
      </c>
      <c r="I83" s="21">
        <v>8.6</v>
      </c>
    </row>
    <row r="84" spans="1:9" ht="36">
      <c r="A84" s="36" t="s">
        <v>24</v>
      </c>
      <c r="B84" s="17">
        <v>650</v>
      </c>
      <c r="C84" s="18">
        <v>3</v>
      </c>
      <c r="D84" s="19">
        <v>9</v>
      </c>
      <c r="E84" s="17"/>
      <c r="F84" s="17"/>
      <c r="G84" s="21">
        <f>G85</f>
        <v>303.02</v>
      </c>
      <c r="H84" s="22"/>
      <c r="I84" s="22"/>
    </row>
    <row r="85" spans="1:9" ht="18" customHeight="1">
      <c r="A85" s="39" t="s">
        <v>36</v>
      </c>
      <c r="B85" s="23">
        <v>650</v>
      </c>
      <c r="C85" s="24">
        <v>3</v>
      </c>
      <c r="D85" s="25">
        <v>9</v>
      </c>
      <c r="E85" s="26" t="s">
        <v>37</v>
      </c>
      <c r="F85" s="17"/>
      <c r="G85" s="21">
        <f>G86</f>
        <v>303.02</v>
      </c>
      <c r="H85" s="22"/>
      <c r="I85" s="22"/>
    </row>
    <row r="86" spans="1:9" ht="65.25" customHeight="1">
      <c r="A86" s="55" t="s">
        <v>117</v>
      </c>
      <c r="B86" s="17">
        <v>650</v>
      </c>
      <c r="C86" s="18">
        <v>3</v>
      </c>
      <c r="D86" s="19">
        <v>9</v>
      </c>
      <c r="E86" s="17" t="s">
        <v>47</v>
      </c>
      <c r="F86" s="17"/>
      <c r="G86" s="21">
        <f>G90+G87</f>
        <v>303.02</v>
      </c>
      <c r="H86" s="22"/>
      <c r="I86" s="22"/>
    </row>
    <row r="87" spans="1:9" ht="37.5" customHeight="1">
      <c r="A87" s="107" t="s">
        <v>156</v>
      </c>
      <c r="B87" s="17">
        <v>650</v>
      </c>
      <c r="C87" s="57">
        <v>3</v>
      </c>
      <c r="D87" s="58">
        <v>9</v>
      </c>
      <c r="E87" s="106" t="s">
        <v>157</v>
      </c>
      <c r="F87" s="106"/>
      <c r="G87" s="21">
        <f>G88</f>
        <v>15</v>
      </c>
      <c r="H87" s="22"/>
      <c r="I87" s="22"/>
    </row>
    <row r="88" spans="1:9" ht="45" customHeight="1">
      <c r="A88" s="55" t="s">
        <v>78</v>
      </c>
      <c r="B88" s="17">
        <v>650</v>
      </c>
      <c r="C88" s="57">
        <v>3</v>
      </c>
      <c r="D88" s="58">
        <v>9</v>
      </c>
      <c r="E88" s="106" t="s">
        <v>157</v>
      </c>
      <c r="F88" s="106">
        <v>200</v>
      </c>
      <c r="G88" s="21">
        <f>G89</f>
        <v>15</v>
      </c>
      <c r="H88" s="22"/>
      <c r="I88" s="22"/>
    </row>
    <row r="89" spans="1:9" ht="42.75" customHeight="1">
      <c r="A89" s="55" t="s">
        <v>32</v>
      </c>
      <c r="B89" s="17">
        <v>650</v>
      </c>
      <c r="C89" s="57">
        <v>3</v>
      </c>
      <c r="D89" s="58">
        <v>9</v>
      </c>
      <c r="E89" s="106" t="s">
        <v>157</v>
      </c>
      <c r="F89" s="106">
        <v>240</v>
      </c>
      <c r="G89" s="21">
        <v>15</v>
      </c>
      <c r="H89" s="22"/>
      <c r="I89" s="22"/>
    </row>
    <row r="90" spans="1:9" ht="24">
      <c r="A90" s="36" t="s">
        <v>55</v>
      </c>
      <c r="B90" s="17">
        <v>650</v>
      </c>
      <c r="C90" s="18">
        <v>3</v>
      </c>
      <c r="D90" s="19">
        <v>9</v>
      </c>
      <c r="E90" s="17" t="s">
        <v>48</v>
      </c>
      <c r="F90" s="17"/>
      <c r="G90" s="21">
        <f>G91</f>
        <v>288.02</v>
      </c>
      <c r="H90" s="22"/>
      <c r="I90" s="22"/>
    </row>
    <row r="91" spans="1:9" ht="36">
      <c r="A91" s="36" t="s">
        <v>78</v>
      </c>
      <c r="B91" s="17">
        <v>650</v>
      </c>
      <c r="C91" s="18">
        <v>3</v>
      </c>
      <c r="D91" s="19">
        <v>9</v>
      </c>
      <c r="E91" s="17" t="s">
        <v>48</v>
      </c>
      <c r="F91" s="17">
        <v>200</v>
      </c>
      <c r="G91" s="21">
        <f>G92</f>
        <v>288.02</v>
      </c>
      <c r="H91" s="22"/>
      <c r="I91" s="22"/>
    </row>
    <row r="92" spans="1:9" ht="46.5" customHeight="1">
      <c r="A92" s="46" t="s">
        <v>85</v>
      </c>
      <c r="B92" s="17">
        <v>650</v>
      </c>
      <c r="C92" s="18">
        <v>3</v>
      </c>
      <c r="D92" s="19">
        <v>9</v>
      </c>
      <c r="E92" s="17" t="s">
        <v>48</v>
      </c>
      <c r="F92" s="17">
        <v>240</v>
      </c>
      <c r="G92" s="21">
        <v>288.02</v>
      </c>
      <c r="H92" s="22"/>
      <c r="I92" s="22"/>
    </row>
    <row r="93" spans="1:9" ht="50.25" customHeight="1">
      <c r="A93" s="55" t="s">
        <v>191</v>
      </c>
      <c r="B93" s="17">
        <v>650</v>
      </c>
      <c r="C93" s="57">
        <v>3</v>
      </c>
      <c r="D93" s="58">
        <v>10</v>
      </c>
      <c r="E93" s="106"/>
      <c r="F93" s="106"/>
      <c r="G93" s="114">
        <f>G94</f>
        <v>615.21</v>
      </c>
      <c r="H93" s="114"/>
      <c r="I93" s="22"/>
    </row>
    <row r="94" spans="1:9" ht="29.25" customHeight="1">
      <c r="A94" s="64" t="s">
        <v>36</v>
      </c>
      <c r="B94" s="17">
        <v>650</v>
      </c>
      <c r="C94" s="115">
        <v>3</v>
      </c>
      <c r="D94" s="116">
        <v>10</v>
      </c>
      <c r="E94" s="117" t="s">
        <v>37</v>
      </c>
      <c r="F94" s="106"/>
      <c r="G94" s="114">
        <f>G95</f>
        <v>615.21</v>
      </c>
      <c r="H94" s="114"/>
      <c r="I94" s="22"/>
    </row>
    <row r="95" spans="1:9" ht="64.5" customHeight="1">
      <c r="A95" s="55" t="s">
        <v>192</v>
      </c>
      <c r="B95" s="17">
        <v>650</v>
      </c>
      <c r="C95" s="57">
        <v>3</v>
      </c>
      <c r="D95" s="58">
        <v>10</v>
      </c>
      <c r="E95" s="106" t="s">
        <v>47</v>
      </c>
      <c r="F95" s="106"/>
      <c r="G95" s="114">
        <f>G96+G99</f>
        <v>615.21</v>
      </c>
      <c r="H95" s="114"/>
      <c r="I95" s="22"/>
    </row>
    <row r="96" spans="1:9" ht="21" customHeight="1">
      <c r="A96" s="55" t="s">
        <v>193</v>
      </c>
      <c r="B96" s="17">
        <v>650</v>
      </c>
      <c r="C96" s="57">
        <v>3</v>
      </c>
      <c r="D96" s="58">
        <v>10</v>
      </c>
      <c r="E96" s="106" t="s">
        <v>195</v>
      </c>
      <c r="F96" s="106"/>
      <c r="G96" s="114">
        <f>G97</f>
        <v>521.23</v>
      </c>
      <c r="H96" s="114"/>
      <c r="I96" s="22"/>
    </row>
    <row r="97" spans="1:9" ht="41.25" customHeight="1">
      <c r="A97" s="55" t="s">
        <v>78</v>
      </c>
      <c r="B97" s="17">
        <v>650</v>
      </c>
      <c r="C97" s="57">
        <v>3</v>
      </c>
      <c r="D97" s="58">
        <v>10</v>
      </c>
      <c r="E97" s="106" t="s">
        <v>195</v>
      </c>
      <c r="F97" s="106">
        <v>200</v>
      </c>
      <c r="G97" s="114">
        <f>G98</f>
        <v>521.23</v>
      </c>
      <c r="H97" s="114"/>
      <c r="I97" s="22"/>
    </row>
    <row r="98" spans="1:9" ht="42" customHeight="1">
      <c r="A98" s="55" t="s">
        <v>32</v>
      </c>
      <c r="B98" s="17">
        <v>650</v>
      </c>
      <c r="C98" s="57">
        <v>3</v>
      </c>
      <c r="D98" s="58">
        <v>10</v>
      </c>
      <c r="E98" s="106" t="s">
        <v>195</v>
      </c>
      <c r="F98" s="106">
        <v>240</v>
      </c>
      <c r="G98" s="114">
        <v>521.23</v>
      </c>
      <c r="H98" s="114"/>
      <c r="I98" s="22"/>
    </row>
    <row r="99" spans="1:9" ht="30" customHeight="1">
      <c r="A99" s="55" t="s">
        <v>194</v>
      </c>
      <c r="B99" s="17">
        <v>650</v>
      </c>
      <c r="C99" s="57">
        <v>3</v>
      </c>
      <c r="D99" s="58">
        <v>10</v>
      </c>
      <c r="E99" s="106" t="s">
        <v>196</v>
      </c>
      <c r="F99" s="106"/>
      <c r="G99" s="114">
        <f>G100</f>
        <v>93.98</v>
      </c>
      <c r="H99" s="114"/>
      <c r="I99" s="22"/>
    </row>
    <row r="100" spans="1:9" ht="41.25" customHeight="1">
      <c r="A100" s="55" t="s">
        <v>78</v>
      </c>
      <c r="B100" s="17">
        <v>650</v>
      </c>
      <c r="C100" s="57">
        <v>3</v>
      </c>
      <c r="D100" s="58">
        <v>10</v>
      </c>
      <c r="E100" s="106" t="s">
        <v>196</v>
      </c>
      <c r="F100" s="106">
        <v>200</v>
      </c>
      <c r="G100" s="114">
        <f>G101</f>
        <v>93.98</v>
      </c>
      <c r="H100" s="114"/>
      <c r="I100" s="22"/>
    </row>
    <row r="101" spans="1:9" ht="39.75" customHeight="1">
      <c r="A101" s="55" t="s">
        <v>32</v>
      </c>
      <c r="B101" s="17">
        <v>650</v>
      </c>
      <c r="C101" s="57">
        <v>3</v>
      </c>
      <c r="D101" s="58">
        <v>10</v>
      </c>
      <c r="E101" s="106" t="s">
        <v>196</v>
      </c>
      <c r="F101" s="106">
        <v>240</v>
      </c>
      <c r="G101" s="114">
        <v>93.98</v>
      </c>
      <c r="H101" s="114"/>
      <c r="I101" s="22"/>
    </row>
    <row r="102" spans="1:9" ht="38.25">
      <c r="A102" s="118" t="s">
        <v>59</v>
      </c>
      <c r="B102" s="17">
        <v>650</v>
      </c>
      <c r="C102" s="14" t="s">
        <v>60</v>
      </c>
      <c r="D102" s="19">
        <v>14</v>
      </c>
      <c r="E102" s="14"/>
      <c r="F102" s="17"/>
      <c r="G102" s="21">
        <f aca="true" t="shared" si="3" ref="G102:H106">G103</f>
        <v>85.71000000000001</v>
      </c>
      <c r="H102" s="22">
        <f t="shared" si="3"/>
        <v>60</v>
      </c>
      <c r="I102" s="22"/>
    </row>
    <row r="103" spans="1:9" ht="81.75" customHeight="1">
      <c r="A103" s="122" t="s">
        <v>197</v>
      </c>
      <c r="B103" s="17">
        <v>650</v>
      </c>
      <c r="C103" s="27">
        <v>3</v>
      </c>
      <c r="D103" s="19">
        <v>14</v>
      </c>
      <c r="E103" s="28" t="s">
        <v>109</v>
      </c>
      <c r="F103" s="17"/>
      <c r="G103" s="21">
        <f t="shared" si="3"/>
        <v>85.71000000000001</v>
      </c>
      <c r="H103" s="22">
        <f t="shared" si="3"/>
        <v>60</v>
      </c>
      <c r="I103" s="22"/>
    </row>
    <row r="104" spans="1:9" ht="40.5" customHeight="1">
      <c r="A104" s="119" t="s">
        <v>82</v>
      </c>
      <c r="B104" s="17">
        <v>650</v>
      </c>
      <c r="C104" s="27">
        <v>3</v>
      </c>
      <c r="D104" s="19">
        <v>14</v>
      </c>
      <c r="E104" s="28" t="s">
        <v>110</v>
      </c>
      <c r="F104" s="17"/>
      <c r="G104" s="21">
        <f t="shared" si="3"/>
        <v>85.71000000000001</v>
      </c>
      <c r="H104" s="22">
        <f t="shared" si="3"/>
        <v>60</v>
      </c>
      <c r="I104" s="22"/>
    </row>
    <row r="105" spans="1:9" ht="53.25" customHeight="1">
      <c r="A105" s="120" t="s">
        <v>89</v>
      </c>
      <c r="B105" s="17">
        <v>650</v>
      </c>
      <c r="C105" s="27">
        <v>3</v>
      </c>
      <c r="D105" s="19">
        <v>14</v>
      </c>
      <c r="E105" s="28" t="s">
        <v>111</v>
      </c>
      <c r="F105" s="17"/>
      <c r="G105" s="21">
        <f>G106+G109</f>
        <v>85.71000000000001</v>
      </c>
      <c r="H105" s="22">
        <f t="shared" si="3"/>
        <v>60</v>
      </c>
      <c r="I105" s="22"/>
    </row>
    <row r="106" spans="1:9" ht="25.5">
      <c r="A106" s="118" t="s">
        <v>83</v>
      </c>
      <c r="B106" s="17">
        <v>650</v>
      </c>
      <c r="C106" s="27">
        <v>3</v>
      </c>
      <c r="D106" s="27">
        <v>14</v>
      </c>
      <c r="E106" s="28" t="s">
        <v>112</v>
      </c>
      <c r="F106" s="29" t="s">
        <v>61</v>
      </c>
      <c r="G106" s="21">
        <f t="shared" si="3"/>
        <v>60</v>
      </c>
      <c r="H106" s="22">
        <f t="shared" si="3"/>
        <v>60</v>
      </c>
      <c r="I106" s="22"/>
    </row>
    <row r="107" spans="1:9" ht="76.5">
      <c r="A107" s="121" t="s">
        <v>18</v>
      </c>
      <c r="B107" s="17">
        <v>650</v>
      </c>
      <c r="C107" s="27">
        <v>3</v>
      </c>
      <c r="D107" s="27">
        <v>14</v>
      </c>
      <c r="E107" s="28" t="s">
        <v>112</v>
      </c>
      <c r="F107" s="29">
        <v>100</v>
      </c>
      <c r="G107" s="21">
        <f>G108</f>
        <v>60</v>
      </c>
      <c r="H107" s="22">
        <f>H108</f>
        <v>60</v>
      </c>
      <c r="I107" s="22"/>
    </row>
    <row r="108" spans="1:9" ht="25.5">
      <c r="A108" s="121" t="s">
        <v>19</v>
      </c>
      <c r="B108" s="17">
        <v>650</v>
      </c>
      <c r="C108" s="27">
        <v>3</v>
      </c>
      <c r="D108" s="27">
        <v>14</v>
      </c>
      <c r="E108" s="28" t="s">
        <v>112</v>
      </c>
      <c r="F108" s="30">
        <v>120</v>
      </c>
      <c r="G108" s="21">
        <v>60</v>
      </c>
      <c r="H108" s="22">
        <v>60</v>
      </c>
      <c r="I108" s="22"/>
    </row>
    <row r="109" spans="1:9" ht="38.25">
      <c r="A109" s="99" t="s">
        <v>143</v>
      </c>
      <c r="B109" s="17">
        <v>650</v>
      </c>
      <c r="C109" s="67">
        <v>3</v>
      </c>
      <c r="D109" s="67">
        <v>14</v>
      </c>
      <c r="E109" s="100" t="s">
        <v>144</v>
      </c>
      <c r="F109" s="87"/>
      <c r="G109" s="21">
        <f>G110+G112</f>
        <v>25.71</v>
      </c>
      <c r="H109" s="22"/>
      <c r="I109" s="22"/>
    </row>
    <row r="110" spans="1:9" ht="76.5">
      <c r="A110" s="55" t="s">
        <v>18</v>
      </c>
      <c r="B110" s="17">
        <v>650</v>
      </c>
      <c r="C110" s="67">
        <v>3</v>
      </c>
      <c r="D110" s="67">
        <v>14</v>
      </c>
      <c r="E110" s="100" t="s">
        <v>144</v>
      </c>
      <c r="F110" s="101">
        <v>100</v>
      </c>
      <c r="G110" s="21">
        <f>G111</f>
        <v>12.91</v>
      </c>
      <c r="H110" s="22"/>
      <c r="I110" s="22"/>
    </row>
    <row r="111" spans="1:9" ht="25.5">
      <c r="A111" s="55" t="s">
        <v>19</v>
      </c>
      <c r="B111" s="17">
        <v>650</v>
      </c>
      <c r="C111" s="67">
        <v>3</v>
      </c>
      <c r="D111" s="67">
        <v>14</v>
      </c>
      <c r="E111" s="100" t="s">
        <v>144</v>
      </c>
      <c r="F111" s="87">
        <v>120</v>
      </c>
      <c r="G111" s="21">
        <v>12.91</v>
      </c>
      <c r="H111" s="22"/>
      <c r="I111" s="22"/>
    </row>
    <row r="112" spans="1:9" ht="38.25">
      <c r="A112" s="55" t="s">
        <v>78</v>
      </c>
      <c r="B112" s="17">
        <v>650</v>
      </c>
      <c r="C112" s="67">
        <v>3</v>
      </c>
      <c r="D112" s="67">
        <v>14</v>
      </c>
      <c r="E112" s="100" t="s">
        <v>144</v>
      </c>
      <c r="F112" s="87">
        <v>200</v>
      </c>
      <c r="G112" s="21">
        <f>G113</f>
        <v>12.8</v>
      </c>
      <c r="H112" s="22"/>
      <c r="I112" s="22"/>
    </row>
    <row r="113" spans="1:9" ht="38.25">
      <c r="A113" s="54" t="s">
        <v>32</v>
      </c>
      <c r="B113" s="17">
        <v>650</v>
      </c>
      <c r="C113" s="67">
        <v>3</v>
      </c>
      <c r="D113" s="67">
        <v>14</v>
      </c>
      <c r="E113" s="100" t="s">
        <v>144</v>
      </c>
      <c r="F113" s="87">
        <v>240</v>
      </c>
      <c r="G113" s="21">
        <v>12.8</v>
      </c>
      <c r="H113" s="22"/>
      <c r="I113" s="22"/>
    </row>
    <row r="114" spans="1:9" ht="12.75">
      <c r="A114" s="35" t="s">
        <v>62</v>
      </c>
      <c r="B114" s="15">
        <v>650</v>
      </c>
      <c r="C114" s="75">
        <v>4</v>
      </c>
      <c r="D114" s="76">
        <v>0</v>
      </c>
      <c r="E114" s="77"/>
      <c r="F114" s="15"/>
      <c r="G114" s="16">
        <f>G128+G140+G115+G122</f>
        <v>7073.73</v>
      </c>
      <c r="H114" s="16"/>
      <c r="I114" s="16"/>
    </row>
    <row r="115" spans="1:9" ht="12.75">
      <c r="A115" s="47" t="s">
        <v>88</v>
      </c>
      <c r="B115" s="17">
        <v>650</v>
      </c>
      <c r="C115" s="18">
        <v>4</v>
      </c>
      <c r="D115" s="19">
        <v>1</v>
      </c>
      <c r="E115" s="28"/>
      <c r="F115" s="30"/>
      <c r="G115" s="21">
        <f aca="true" t="shared" si="4" ref="G115:G120">G116</f>
        <v>1525.96</v>
      </c>
      <c r="H115" s="21"/>
      <c r="I115" s="21"/>
    </row>
    <row r="116" spans="1:9" ht="25.5">
      <c r="A116" s="65" t="s">
        <v>36</v>
      </c>
      <c r="B116" s="17">
        <v>650</v>
      </c>
      <c r="C116" s="67">
        <v>4</v>
      </c>
      <c r="D116" s="68" t="s">
        <v>28</v>
      </c>
      <c r="E116" s="92" t="s">
        <v>37</v>
      </c>
      <c r="F116" s="87"/>
      <c r="G116" s="21">
        <f t="shared" si="4"/>
        <v>1525.96</v>
      </c>
      <c r="H116" s="21"/>
      <c r="I116" s="21"/>
    </row>
    <row r="117" spans="1:9" ht="51">
      <c r="A117" s="82" t="s">
        <v>128</v>
      </c>
      <c r="B117" s="17">
        <v>650</v>
      </c>
      <c r="C117" s="67">
        <v>4</v>
      </c>
      <c r="D117" s="68" t="s">
        <v>28</v>
      </c>
      <c r="E117" s="92" t="s">
        <v>130</v>
      </c>
      <c r="F117" s="87"/>
      <c r="G117" s="21">
        <f t="shared" si="4"/>
        <v>1525.96</v>
      </c>
      <c r="H117" s="21"/>
      <c r="I117" s="21"/>
    </row>
    <row r="118" spans="1:9" ht="25.5">
      <c r="A118" s="81" t="s">
        <v>129</v>
      </c>
      <c r="B118" s="17">
        <v>650</v>
      </c>
      <c r="C118" s="67">
        <v>4</v>
      </c>
      <c r="D118" s="68" t="s">
        <v>28</v>
      </c>
      <c r="E118" s="92" t="s">
        <v>131</v>
      </c>
      <c r="F118" s="87"/>
      <c r="G118" s="21">
        <f t="shared" si="4"/>
        <v>1525.96</v>
      </c>
      <c r="H118" s="21"/>
      <c r="I118" s="21"/>
    </row>
    <row r="119" spans="1:9" ht="38.25">
      <c r="A119" s="123" t="s">
        <v>198</v>
      </c>
      <c r="B119" s="17">
        <v>650</v>
      </c>
      <c r="C119" s="67">
        <v>4</v>
      </c>
      <c r="D119" s="68" t="s">
        <v>28</v>
      </c>
      <c r="E119" s="92" t="s">
        <v>131</v>
      </c>
      <c r="F119" s="87"/>
      <c r="G119" s="21">
        <f t="shared" si="4"/>
        <v>1525.96</v>
      </c>
      <c r="H119" s="21"/>
      <c r="I119" s="21"/>
    </row>
    <row r="120" spans="1:9" ht="12.75">
      <c r="A120" s="121" t="s">
        <v>87</v>
      </c>
      <c r="B120" s="17">
        <v>650</v>
      </c>
      <c r="C120" s="67">
        <v>4</v>
      </c>
      <c r="D120" s="68" t="s">
        <v>28</v>
      </c>
      <c r="E120" s="92" t="s">
        <v>131</v>
      </c>
      <c r="F120" s="87">
        <v>800</v>
      </c>
      <c r="G120" s="21">
        <f t="shared" si="4"/>
        <v>1525.96</v>
      </c>
      <c r="H120" s="21"/>
      <c r="I120" s="21"/>
    </row>
    <row r="121" spans="1:9" ht="63.75">
      <c r="A121" s="55" t="s">
        <v>202</v>
      </c>
      <c r="B121" s="17">
        <v>650</v>
      </c>
      <c r="C121" s="67">
        <v>4</v>
      </c>
      <c r="D121" s="68" t="s">
        <v>28</v>
      </c>
      <c r="E121" s="92" t="s">
        <v>131</v>
      </c>
      <c r="F121" s="87">
        <v>810</v>
      </c>
      <c r="G121" s="21">
        <v>1525.96</v>
      </c>
      <c r="H121" s="21"/>
      <c r="I121" s="21"/>
    </row>
    <row r="122" spans="1:9" ht="12.75">
      <c r="A122" s="55" t="s">
        <v>145</v>
      </c>
      <c r="B122" s="17">
        <v>650</v>
      </c>
      <c r="C122" s="67">
        <v>4</v>
      </c>
      <c r="D122" s="68" t="s">
        <v>147</v>
      </c>
      <c r="E122" s="102"/>
      <c r="F122" s="103"/>
      <c r="G122" s="21">
        <f>G123</f>
        <v>0</v>
      </c>
      <c r="H122" s="21"/>
      <c r="I122" s="21"/>
    </row>
    <row r="123" spans="1:9" ht="25.5">
      <c r="A123" s="59" t="s">
        <v>36</v>
      </c>
      <c r="B123" s="17">
        <v>650</v>
      </c>
      <c r="C123" s="67">
        <v>4</v>
      </c>
      <c r="D123" s="68" t="s">
        <v>147</v>
      </c>
      <c r="E123" s="102" t="s">
        <v>37</v>
      </c>
      <c r="F123" s="103"/>
      <c r="G123" s="21">
        <f>G124</f>
        <v>0</v>
      </c>
      <c r="H123" s="21"/>
      <c r="I123" s="21"/>
    </row>
    <row r="124" spans="1:9" ht="38.25">
      <c r="A124" s="66" t="s">
        <v>118</v>
      </c>
      <c r="B124" s="17">
        <v>650</v>
      </c>
      <c r="C124" s="67">
        <v>4</v>
      </c>
      <c r="D124" s="68" t="s">
        <v>147</v>
      </c>
      <c r="E124" s="102" t="s">
        <v>76</v>
      </c>
      <c r="F124" s="103"/>
      <c r="G124" s="21">
        <f>G125</f>
        <v>0</v>
      </c>
      <c r="H124" s="21"/>
      <c r="I124" s="21"/>
    </row>
    <row r="125" spans="1:9" ht="38.25">
      <c r="A125" s="55" t="s">
        <v>146</v>
      </c>
      <c r="B125" s="17">
        <v>650</v>
      </c>
      <c r="C125" s="67">
        <v>4</v>
      </c>
      <c r="D125" s="68" t="s">
        <v>147</v>
      </c>
      <c r="E125" s="102" t="s">
        <v>148</v>
      </c>
      <c r="F125" s="103"/>
      <c r="G125" s="21">
        <f>G126</f>
        <v>0</v>
      </c>
      <c r="H125" s="21"/>
      <c r="I125" s="21"/>
    </row>
    <row r="126" spans="1:9" ht="38.25">
      <c r="A126" s="54" t="s">
        <v>78</v>
      </c>
      <c r="B126" s="17">
        <v>650</v>
      </c>
      <c r="C126" s="67">
        <v>4</v>
      </c>
      <c r="D126" s="68" t="s">
        <v>147</v>
      </c>
      <c r="E126" s="102" t="s">
        <v>148</v>
      </c>
      <c r="F126" s="103">
        <v>200</v>
      </c>
      <c r="G126" s="21">
        <f>G127</f>
        <v>0</v>
      </c>
      <c r="H126" s="21"/>
      <c r="I126" s="21"/>
    </row>
    <row r="127" spans="1:9" ht="38.25">
      <c r="A127" s="54" t="s">
        <v>32</v>
      </c>
      <c r="B127" s="17">
        <v>650</v>
      </c>
      <c r="C127" s="67">
        <v>4</v>
      </c>
      <c r="D127" s="68" t="s">
        <v>147</v>
      </c>
      <c r="E127" s="102" t="s">
        <v>148</v>
      </c>
      <c r="F127" s="103">
        <v>240</v>
      </c>
      <c r="G127" s="21">
        <v>0</v>
      </c>
      <c r="H127" s="21"/>
      <c r="I127" s="21"/>
    </row>
    <row r="128" spans="1:9" ht="25.5">
      <c r="A128" s="55" t="s">
        <v>149</v>
      </c>
      <c r="B128" s="17">
        <v>650</v>
      </c>
      <c r="C128" s="18">
        <v>4</v>
      </c>
      <c r="D128" s="19">
        <v>9</v>
      </c>
      <c r="E128" s="51"/>
      <c r="F128" s="30"/>
      <c r="G128" s="21">
        <f>G129</f>
        <v>5094.509999999999</v>
      </c>
      <c r="H128" s="21"/>
      <c r="I128" s="21"/>
    </row>
    <row r="129" spans="1:9" ht="40.5" customHeight="1">
      <c r="A129" s="113" t="s">
        <v>179</v>
      </c>
      <c r="B129" s="12" t="s">
        <v>70</v>
      </c>
      <c r="C129" s="70" t="s">
        <v>26</v>
      </c>
      <c r="D129" s="70" t="s">
        <v>27</v>
      </c>
      <c r="E129" s="87" t="s">
        <v>180</v>
      </c>
      <c r="F129" s="84"/>
      <c r="G129" s="21">
        <f>G130</f>
        <v>5094.509999999999</v>
      </c>
      <c r="H129" s="21"/>
      <c r="I129" s="22"/>
    </row>
    <row r="130" spans="1:9" ht="38.25">
      <c r="A130" s="66" t="s">
        <v>182</v>
      </c>
      <c r="B130" s="12" t="s">
        <v>70</v>
      </c>
      <c r="C130" s="70" t="s">
        <v>26</v>
      </c>
      <c r="D130" s="70" t="s">
        <v>27</v>
      </c>
      <c r="E130" s="88" t="s">
        <v>181</v>
      </c>
      <c r="F130" s="84"/>
      <c r="G130" s="21">
        <f>G131+G134+G137</f>
        <v>5094.509999999999</v>
      </c>
      <c r="H130" s="21"/>
      <c r="I130" s="21"/>
    </row>
    <row r="131" spans="1:9" ht="39" customHeight="1">
      <c r="A131" s="69" t="s">
        <v>113</v>
      </c>
      <c r="B131" s="12" t="s">
        <v>70</v>
      </c>
      <c r="C131" s="70" t="s">
        <v>26</v>
      </c>
      <c r="D131" s="70" t="s">
        <v>27</v>
      </c>
      <c r="E131" s="87" t="s">
        <v>183</v>
      </c>
      <c r="F131" s="84"/>
      <c r="G131" s="31">
        <f>G132</f>
        <v>740</v>
      </c>
      <c r="H131" s="21"/>
      <c r="I131" s="21"/>
    </row>
    <row r="132" spans="1:9" ht="38.25">
      <c r="A132" s="54" t="s">
        <v>78</v>
      </c>
      <c r="B132" s="12" t="s">
        <v>70</v>
      </c>
      <c r="C132" s="70" t="s">
        <v>26</v>
      </c>
      <c r="D132" s="70" t="s">
        <v>27</v>
      </c>
      <c r="E132" s="87" t="s">
        <v>183</v>
      </c>
      <c r="F132" s="88" t="s">
        <v>92</v>
      </c>
      <c r="G132" s="21">
        <f>G133</f>
        <v>740</v>
      </c>
      <c r="H132" s="21"/>
      <c r="I132" s="21"/>
    </row>
    <row r="133" spans="1:9" ht="38.25">
      <c r="A133" s="54" t="s">
        <v>32</v>
      </c>
      <c r="B133" s="12" t="s">
        <v>70</v>
      </c>
      <c r="C133" s="70" t="s">
        <v>26</v>
      </c>
      <c r="D133" s="70" t="s">
        <v>27</v>
      </c>
      <c r="E133" s="87" t="s">
        <v>183</v>
      </c>
      <c r="F133" s="88" t="s">
        <v>93</v>
      </c>
      <c r="G133" s="21">
        <v>740</v>
      </c>
      <c r="H133" s="21"/>
      <c r="I133" s="21"/>
    </row>
    <row r="134" spans="1:9" ht="95.25" customHeight="1">
      <c r="A134" s="107" t="s">
        <v>200</v>
      </c>
      <c r="B134" s="12" t="s">
        <v>70</v>
      </c>
      <c r="C134" s="70" t="s">
        <v>26</v>
      </c>
      <c r="D134" s="70" t="s">
        <v>27</v>
      </c>
      <c r="E134" s="108" t="s">
        <v>184</v>
      </c>
      <c r="F134" s="60"/>
      <c r="G134" s="21">
        <f>G135</f>
        <v>237.9</v>
      </c>
      <c r="H134" s="21"/>
      <c r="I134" s="21"/>
    </row>
    <row r="135" spans="1:9" ht="38.25">
      <c r="A135" s="54" t="s">
        <v>78</v>
      </c>
      <c r="B135" s="12" t="s">
        <v>70</v>
      </c>
      <c r="C135" s="70" t="s">
        <v>26</v>
      </c>
      <c r="D135" s="70" t="s">
        <v>27</v>
      </c>
      <c r="E135" s="103" t="s">
        <v>184</v>
      </c>
      <c r="F135" s="60" t="s">
        <v>92</v>
      </c>
      <c r="G135" s="21">
        <f>G136</f>
        <v>237.9</v>
      </c>
      <c r="H135" s="21"/>
      <c r="I135" s="21"/>
    </row>
    <row r="136" spans="1:9" ht="38.25">
      <c r="A136" s="54" t="s">
        <v>32</v>
      </c>
      <c r="B136" s="12" t="s">
        <v>70</v>
      </c>
      <c r="C136" s="70" t="s">
        <v>26</v>
      </c>
      <c r="D136" s="70" t="s">
        <v>27</v>
      </c>
      <c r="E136" s="108" t="s">
        <v>184</v>
      </c>
      <c r="F136" s="60" t="s">
        <v>93</v>
      </c>
      <c r="G136" s="21">
        <v>237.9</v>
      </c>
      <c r="H136" s="21"/>
      <c r="I136" s="21"/>
    </row>
    <row r="137" spans="1:9" ht="24">
      <c r="A137" s="36" t="s">
        <v>55</v>
      </c>
      <c r="B137" s="17">
        <v>650</v>
      </c>
      <c r="C137" s="24">
        <v>4</v>
      </c>
      <c r="D137" s="25">
        <v>9</v>
      </c>
      <c r="E137" s="17" t="s">
        <v>185</v>
      </c>
      <c r="F137" s="17"/>
      <c r="G137" s="21">
        <f>G138</f>
        <v>4116.61</v>
      </c>
      <c r="H137" s="21"/>
      <c r="I137" s="21"/>
    </row>
    <row r="138" spans="1:9" ht="36">
      <c r="A138" s="36" t="s">
        <v>78</v>
      </c>
      <c r="B138" s="17">
        <v>650</v>
      </c>
      <c r="C138" s="24">
        <v>4</v>
      </c>
      <c r="D138" s="25">
        <v>9</v>
      </c>
      <c r="E138" s="17" t="s">
        <v>185</v>
      </c>
      <c r="F138" s="17">
        <v>200</v>
      </c>
      <c r="G138" s="21">
        <f>G139</f>
        <v>4116.61</v>
      </c>
      <c r="H138" s="21"/>
      <c r="I138" s="21"/>
    </row>
    <row r="139" spans="1:9" ht="34.5" customHeight="1">
      <c r="A139" s="104" t="s">
        <v>29</v>
      </c>
      <c r="B139" s="17">
        <v>650</v>
      </c>
      <c r="C139" s="24">
        <v>4</v>
      </c>
      <c r="D139" s="25">
        <v>9</v>
      </c>
      <c r="E139" s="17" t="s">
        <v>185</v>
      </c>
      <c r="F139" s="17">
        <v>240</v>
      </c>
      <c r="G139" s="31">
        <v>4116.61</v>
      </c>
      <c r="H139" s="21"/>
      <c r="I139" s="21"/>
    </row>
    <row r="140" spans="1:9" ht="12.75">
      <c r="A140" s="36" t="s">
        <v>15</v>
      </c>
      <c r="B140" s="17">
        <v>650</v>
      </c>
      <c r="C140" s="18">
        <v>4</v>
      </c>
      <c r="D140" s="19">
        <v>10</v>
      </c>
      <c r="E140" s="20"/>
      <c r="F140" s="17"/>
      <c r="G140" s="21">
        <f>G141</f>
        <v>453.26</v>
      </c>
      <c r="H140" s="21"/>
      <c r="I140" s="22"/>
    </row>
    <row r="141" spans="1:9" ht="24">
      <c r="A141" s="39" t="s">
        <v>36</v>
      </c>
      <c r="B141" s="23">
        <v>650</v>
      </c>
      <c r="C141" s="24">
        <v>4</v>
      </c>
      <c r="D141" s="25">
        <v>10</v>
      </c>
      <c r="E141" s="20" t="s">
        <v>37</v>
      </c>
      <c r="F141" s="17"/>
      <c r="G141" s="21">
        <f>G142</f>
        <v>453.26</v>
      </c>
      <c r="H141" s="21"/>
      <c r="I141" s="22"/>
    </row>
    <row r="142" spans="1:9" ht="36">
      <c r="A142" s="36" t="s">
        <v>91</v>
      </c>
      <c r="B142" s="17">
        <v>650</v>
      </c>
      <c r="C142" s="18">
        <v>4</v>
      </c>
      <c r="D142" s="19">
        <v>10</v>
      </c>
      <c r="E142" s="20" t="s">
        <v>38</v>
      </c>
      <c r="F142" s="17"/>
      <c r="G142" s="21">
        <f>G143</f>
        <v>453.26</v>
      </c>
      <c r="H142" s="21"/>
      <c r="I142" s="22"/>
    </row>
    <row r="143" spans="1:9" ht="25.5">
      <c r="A143" s="81" t="s">
        <v>127</v>
      </c>
      <c r="B143" s="17">
        <v>650</v>
      </c>
      <c r="C143" s="18">
        <v>4</v>
      </c>
      <c r="D143" s="19">
        <v>10</v>
      </c>
      <c r="E143" s="20" t="s">
        <v>46</v>
      </c>
      <c r="F143" s="17"/>
      <c r="G143" s="21">
        <f>G144</f>
        <v>453.26</v>
      </c>
      <c r="H143" s="21"/>
      <c r="I143" s="22"/>
    </row>
    <row r="144" spans="1:9" ht="36">
      <c r="A144" s="36" t="s">
        <v>78</v>
      </c>
      <c r="B144" s="17">
        <v>650</v>
      </c>
      <c r="C144" s="18">
        <v>4</v>
      </c>
      <c r="D144" s="19">
        <v>10</v>
      </c>
      <c r="E144" s="20" t="s">
        <v>46</v>
      </c>
      <c r="F144" s="17">
        <v>200</v>
      </c>
      <c r="G144" s="21">
        <f>G145</f>
        <v>453.26</v>
      </c>
      <c r="H144" s="21"/>
      <c r="I144" s="22"/>
    </row>
    <row r="145" spans="1:9" ht="36">
      <c r="A145" s="36" t="s">
        <v>32</v>
      </c>
      <c r="B145" s="17">
        <v>650</v>
      </c>
      <c r="C145" s="18">
        <v>4</v>
      </c>
      <c r="D145" s="19">
        <v>10</v>
      </c>
      <c r="E145" s="20" t="s">
        <v>46</v>
      </c>
      <c r="F145" s="17">
        <v>240</v>
      </c>
      <c r="G145" s="21">
        <v>453.26</v>
      </c>
      <c r="H145" s="21"/>
      <c r="I145" s="22"/>
    </row>
    <row r="146" spans="1:9" ht="12.75">
      <c r="A146" s="35" t="s">
        <v>12</v>
      </c>
      <c r="B146" s="15">
        <v>650</v>
      </c>
      <c r="C146" s="75">
        <v>5</v>
      </c>
      <c r="D146" s="76">
        <v>0</v>
      </c>
      <c r="E146" s="15"/>
      <c r="F146" s="15"/>
      <c r="G146" s="16">
        <f>G147+G162+G156</f>
        <v>13931.582</v>
      </c>
      <c r="H146" s="16">
        <f>H147+H156+H162</f>
        <v>4870.57</v>
      </c>
      <c r="I146" s="16"/>
    </row>
    <row r="147" spans="1:9" ht="12.75">
      <c r="A147" s="36" t="s">
        <v>11</v>
      </c>
      <c r="B147" s="17">
        <v>650</v>
      </c>
      <c r="C147" s="18">
        <v>5</v>
      </c>
      <c r="D147" s="19">
        <v>1</v>
      </c>
      <c r="E147" s="50"/>
      <c r="F147" s="17"/>
      <c r="G147" s="21">
        <f>G148</f>
        <v>1670.97</v>
      </c>
      <c r="H147" s="21"/>
      <c r="I147" s="21"/>
    </row>
    <row r="148" spans="1:9" ht="25.5">
      <c r="A148" s="59" t="s">
        <v>36</v>
      </c>
      <c r="B148" s="23">
        <v>650</v>
      </c>
      <c r="C148" s="24">
        <v>5</v>
      </c>
      <c r="D148" s="25">
        <v>1</v>
      </c>
      <c r="E148" s="84" t="s">
        <v>37</v>
      </c>
      <c r="F148" s="84"/>
      <c r="G148" s="21">
        <f>G149</f>
        <v>1670.97</v>
      </c>
      <c r="H148" s="21"/>
      <c r="I148" s="22"/>
    </row>
    <row r="149" spans="1:9" ht="38.25">
      <c r="A149" s="71" t="s">
        <v>119</v>
      </c>
      <c r="B149" s="17">
        <v>650</v>
      </c>
      <c r="C149" s="18">
        <v>5</v>
      </c>
      <c r="D149" s="19">
        <v>1</v>
      </c>
      <c r="E149" s="84" t="s">
        <v>40</v>
      </c>
      <c r="F149" s="84"/>
      <c r="G149" s="21">
        <f>G150+G153</f>
        <v>1670.97</v>
      </c>
      <c r="H149" s="21"/>
      <c r="I149" s="22"/>
    </row>
    <row r="150" spans="1:9" ht="25.5">
      <c r="A150" s="66" t="s">
        <v>114</v>
      </c>
      <c r="B150" s="17">
        <v>650</v>
      </c>
      <c r="C150" s="18">
        <v>5</v>
      </c>
      <c r="D150" s="19">
        <v>1</v>
      </c>
      <c r="E150" s="83" t="s">
        <v>100</v>
      </c>
      <c r="F150" s="84"/>
      <c r="G150" s="21">
        <f>G151</f>
        <v>1641</v>
      </c>
      <c r="H150" s="22"/>
      <c r="I150" s="22"/>
    </row>
    <row r="151" spans="1:9" ht="38.25">
      <c r="A151" s="54" t="s">
        <v>78</v>
      </c>
      <c r="B151" s="17">
        <v>650</v>
      </c>
      <c r="C151" s="18">
        <v>5</v>
      </c>
      <c r="D151" s="19">
        <v>1</v>
      </c>
      <c r="E151" s="83" t="s">
        <v>100</v>
      </c>
      <c r="F151" s="84">
        <v>200</v>
      </c>
      <c r="G151" s="21">
        <f>G152</f>
        <v>1641</v>
      </c>
      <c r="H151" s="22"/>
      <c r="I151" s="22"/>
    </row>
    <row r="152" spans="1:9" ht="38.25">
      <c r="A152" s="54" t="s">
        <v>32</v>
      </c>
      <c r="B152" s="17">
        <v>650</v>
      </c>
      <c r="C152" s="18">
        <v>5</v>
      </c>
      <c r="D152" s="19">
        <v>1</v>
      </c>
      <c r="E152" s="83" t="s">
        <v>100</v>
      </c>
      <c r="F152" s="17">
        <v>240</v>
      </c>
      <c r="G152" s="21">
        <v>1641</v>
      </c>
      <c r="H152" s="22"/>
      <c r="I152" s="22"/>
    </row>
    <row r="153" spans="1:9" ht="25.5">
      <c r="A153" s="66" t="s">
        <v>86</v>
      </c>
      <c r="B153" s="17">
        <v>650</v>
      </c>
      <c r="C153" s="57">
        <v>5</v>
      </c>
      <c r="D153" s="58">
        <v>1</v>
      </c>
      <c r="E153" s="83" t="s">
        <v>49</v>
      </c>
      <c r="F153" s="84"/>
      <c r="G153" s="21">
        <f>G154</f>
        <v>29.97</v>
      </c>
      <c r="H153" s="22"/>
      <c r="I153" s="22"/>
    </row>
    <row r="154" spans="1:9" ht="38.25">
      <c r="A154" s="54" t="s">
        <v>78</v>
      </c>
      <c r="B154" s="17">
        <v>650</v>
      </c>
      <c r="C154" s="57">
        <v>5</v>
      </c>
      <c r="D154" s="58">
        <v>1</v>
      </c>
      <c r="E154" s="83" t="s">
        <v>49</v>
      </c>
      <c r="F154" s="84">
        <v>200</v>
      </c>
      <c r="G154" s="21">
        <f>G155</f>
        <v>29.97</v>
      </c>
      <c r="H154" s="22"/>
      <c r="I154" s="22"/>
    </row>
    <row r="155" spans="1:9" ht="38.25">
      <c r="A155" s="54" t="s">
        <v>32</v>
      </c>
      <c r="B155" s="17">
        <v>650</v>
      </c>
      <c r="C155" s="57">
        <v>5</v>
      </c>
      <c r="D155" s="58">
        <v>1</v>
      </c>
      <c r="E155" s="83" t="s">
        <v>49</v>
      </c>
      <c r="F155" s="84">
        <v>240</v>
      </c>
      <c r="G155" s="21">
        <v>29.97</v>
      </c>
      <c r="H155" s="22"/>
      <c r="I155" s="22"/>
    </row>
    <row r="156" spans="1:9" ht="12.75">
      <c r="A156" s="55" t="s">
        <v>101</v>
      </c>
      <c r="B156" s="17">
        <v>650</v>
      </c>
      <c r="C156" s="57">
        <v>5</v>
      </c>
      <c r="D156" s="58">
        <v>2</v>
      </c>
      <c r="E156" s="84"/>
      <c r="F156" s="84"/>
      <c r="G156" s="21">
        <f>G157</f>
        <v>100</v>
      </c>
      <c r="H156" s="22"/>
      <c r="I156" s="22"/>
    </row>
    <row r="157" spans="1:9" ht="25.5">
      <c r="A157" s="59" t="s">
        <v>36</v>
      </c>
      <c r="B157" s="17">
        <v>650</v>
      </c>
      <c r="C157" s="57">
        <v>5</v>
      </c>
      <c r="D157" s="58">
        <v>2</v>
      </c>
      <c r="E157" s="84" t="s">
        <v>37</v>
      </c>
      <c r="F157" s="84"/>
      <c r="G157" s="21">
        <f>G158</f>
        <v>100</v>
      </c>
      <c r="H157" s="22"/>
      <c r="I157" s="22"/>
    </row>
    <row r="158" spans="1:9" ht="38.25">
      <c r="A158" s="71" t="s">
        <v>119</v>
      </c>
      <c r="B158" s="17">
        <v>650</v>
      </c>
      <c r="C158" s="57">
        <v>5</v>
      </c>
      <c r="D158" s="58">
        <v>2</v>
      </c>
      <c r="E158" s="84" t="s">
        <v>40</v>
      </c>
      <c r="F158" s="84"/>
      <c r="G158" s="21">
        <f>G159</f>
        <v>100</v>
      </c>
      <c r="H158" s="22"/>
      <c r="I158" s="22"/>
    </row>
    <row r="159" spans="1:9" ht="25.5">
      <c r="A159" s="55" t="s">
        <v>115</v>
      </c>
      <c r="B159" s="17">
        <v>650</v>
      </c>
      <c r="C159" s="57">
        <v>5</v>
      </c>
      <c r="D159" s="58">
        <v>2</v>
      </c>
      <c r="E159" s="84" t="s">
        <v>102</v>
      </c>
      <c r="F159" s="84"/>
      <c r="G159" s="21">
        <f>G160</f>
        <v>100</v>
      </c>
      <c r="H159" s="22"/>
      <c r="I159" s="22"/>
    </row>
    <row r="160" spans="1:9" ht="38.25">
      <c r="A160" s="55" t="s">
        <v>78</v>
      </c>
      <c r="B160" s="17">
        <v>650</v>
      </c>
      <c r="C160" s="57">
        <v>5</v>
      </c>
      <c r="D160" s="58">
        <v>2</v>
      </c>
      <c r="E160" s="84" t="s">
        <v>102</v>
      </c>
      <c r="F160" s="84">
        <v>200</v>
      </c>
      <c r="G160" s="21">
        <f>G161</f>
        <v>100</v>
      </c>
      <c r="H160" s="22"/>
      <c r="I160" s="22"/>
    </row>
    <row r="161" spans="1:9" ht="38.25">
      <c r="A161" s="55" t="s">
        <v>150</v>
      </c>
      <c r="B161" s="17">
        <v>650</v>
      </c>
      <c r="C161" s="57">
        <v>5</v>
      </c>
      <c r="D161" s="58">
        <v>2</v>
      </c>
      <c r="E161" s="84" t="s">
        <v>102</v>
      </c>
      <c r="F161" s="84">
        <v>230</v>
      </c>
      <c r="G161" s="21">
        <v>100</v>
      </c>
      <c r="H161" s="22"/>
      <c r="I161" s="22"/>
    </row>
    <row r="162" spans="1:9" ht="12.75">
      <c r="A162" s="36" t="s">
        <v>10</v>
      </c>
      <c r="B162" s="17">
        <v>650</v>
      </c>
      <c r="C162" s="18">
        <v>5</v>
      </c>
      <c r="D162" s="19">
        <v>3</v>
      </c>
      <c r="E162" s="17"/>
      <c r="F162" s="17"/>
      <c r="G162" s="21">
        <f>G175+G163</f>
        <v>12160.612000000001</v>
      </c>
      <c r="H162" s="21">
        <f>H175+H163</f>
        <v>4870.57</v>
      </c>
      <c r="I162" s="22"/>
    </row>
    <row r="163" spans="1:9" ht="38.25">
      <c r="A163" s="107" t="s">
        <v>158</v>
      </c>
      <c r="B163" s="17">
        <v>650</v>
      </c>
      <c r="C163" s="57">
        <v>5</v>
      </c>
      <c r="D163" s="58">
        <v>3</v>
      </c>
      <c r="E163" s="106" t="s">
        <v>163</v>
      </c>
      <c r="F163" s="109"/>
      <c r="G163" s="21">
        <f>G164</f>
        <v>237.156</v>
      </c>
      <c r="H163" s="21">
        <f>H164</f>
        <v>103.16</v>
      </c>
      <c r="I163" s="22"/>
    </row>
    <row r="164" spans="1:9" ht="63.75">
      <c r="A164" s="64" t="s">
        <v>159</v>
      </c>
      <c r="B164" s="17">
        <v>650</v>
      </c>
      <c r="C164" s="57">
        <v>5</v>
      </c>
      <c r="D164" s="58">
        <v>3</v>
      </c>
      <c r="E164" s="106" t="s">
        <v>164</v>
      </c>
      <c r="F164" s="109"/>
      <c r="G164" s="21">
        <f>G165+G168+G171</f>
        <v>237.156</v>
      </c>
      <c r="H164" s="21">
        <f>H165</f>
        <v>103.16</v>
      </c>
      <c r="I164" s="22"/>
    </row>
    <row r="165" spans="1:9" ht="63.75">
      <c r="A165" s="107" t="s">
        <v>160</v>
      </c>
      <c r="B165" s="17">
        <v>650</v>
      </c>
      <c r="C165" s="57">
        <v>5</v>
      </c>
      <c r="D165" s="58">
        <v>3</v>
      </c>
      <c r="E165" s="106" t="s">
        <v>165</v>
      </c>
      <c r="F165" s="109"/>
      <c r="G165" s="21">
        <f>G166</f>
        <v>103.156</v>
      </c>
      <c r="H165" s="21">
        <f>H166</f>
        <v>103.16</v>
      </c>
      <c r="I165" s="22"/>
    </row>
    <row r="166" spans="1:9" ht="38.25">
      <c r="A166" s="55" t="s">
        <v>78</v>
      </c>
      <c r="B166" s="17">
        <v>650</v>
      </c>
      <c r="C166" s="57">
        <v>5</v>
      </c>
      <c r="D166" s="58">
        <v>3</v>
      </c>
      <c r="E166" s="106" t="s">
        <v>165</v>
      </c>
      <c r="F166" s="109">
        <v>200</v>
      </c>
      <c r="G166" s="21">
        <f>G167</f>
        <v>103.156</v>
      </c>
      <c r="H166" s="21">
        <f>H167</f>
        <v>103.16</v>
      </c>
      <c r="I166" s="22"/>
    </row>
    <row r="167" spans="1:9" ht="36">
      <c r="A167" s="36" t="s">
        <v>32</v>
      </c>
      <c r="B167" s="17">
        <v>650</v>
      </c>
      <c r="C167" s="57">
        <v>5</v>
      </c>
      <c r="D167" s="58">
        <v>3</v>
      </c>
      <c r="E167" s="106" t="s">
        <v>165</v>
      </c>
      <c r="F167" s="109">
        <v>240</v>
      </c>
      <c r="G167" s="21">
        <v>103.156</v>
      </c>
      <c r="H167" s="21">
        <v>103.16</v>
      </c>
      <c r="I167" s="22"/>
    </row>
    <row r="168" spans="1:9" ht="76.5">
      <c r="A168" s="107" t="s">
        <v>161</v>
      </c>
      <c r="B168" s="17">
        <v>650</v>
      </c>
      <c r="C168" s="57">
        <v>5</v>
      </c>
      <c r="D168" s="58">
        <v>3</v>
      </c>
      <c r="E168" s="103" t="s">
        <v>166</v>
      </c>
      <c r="F168" s="109"/>
      <c r="G168" s="21">
        <f>G169</f>
        <v>110</v>
      </c>
      <c r="H168" s="21"/>
      <c r="I168" s="22"/>
    </row>
    <row r="169" spans="1:9" ht="38.25">
      <c r="A169" s="55" t="s">
        <v>78</v>
      </c>
      <c r="B169" s="17">
        <v>650</v>
      </c>
      <c r="C169" s="57">
        <v>5</v>
      </c>
      <c r="D169" s="58">
        <v>3</v>
      </c>
      <c r="E169" s="103" t="s">
        <v>166</v>
      </c>
      <c r="F169" s="109">
        <v>200</v>
      </c>
      <c r="G169" s="21">
        <f>G170</f>
        <v>110</v>
      </c>
      <c r="H169" s="21"/>
      <c r="I169" s="22"/>
    </row>
    <row r="170" spans="1:9" ht="36">
      <c r="A170" s="36" t="s">
        <v>32</v>
      </c>
      <c r="B170" s="17">
        <v>650</v>
      </c>
      <c r="C170" s="57">
        <v>5</v>
      </c>
      <c r="D170" s="58">
        <v>3</v>
      </c>
      <c r="E170" s="103" t="s">
        <v>166</v>
      </c>
      <c r="F170" s="109">
        <v>240</v>
      </c>
      <c r="G170" s="21">
        <v>110</v>
      </c>
      <c r="H170" s="21"/>
      <c r="I170" s="22"/>
    </row>
    <row r="171" spans="1:9" ht="12.75">
      <c r="A171" s="55" t="s">
        <v>86</v>
      </c>
      <c r="B171" s="17">
        <v>650</v>
      </c>
      <c r="C171" s="57">
        <v>5</v>
      </c>
      <c r="D171" s="58">
        <v>3</v>
      </c>
      <c r="E171" s="108" t="s">
        <v>167</v>
      </c>
      <c r="F171" s="109"/>
      <c r="G171" s="21">
        <f>G172</f>
        <v>24</v>
      </c>
      <c r="H171" s="21"/>
      <c r="I171" s="22"/>
    </row>
    <row r="172" spans="1:9" ht="63.75">
      <c r="A172" s="55" t="s">
        <v>162</v>
      </c>
      <c r="B172" s="17">
        <v>650</v>
      </c>
      <c r="C172" s="57">
        <v>5</v>
      </c>
      <c r="D172" s="58">
        <v>3</v>
      </c>
      <c r="E172" s="106" t="s">
        <v>168</v>
      </c>
      <c r="F172" s="109"/>
      <c r="G172" s="21">
        <f>G173</f>
        <v>24</v>
      </c>
      <c r="H172" s="21"/>
      <c r="I172" s="22"/>
    </row>
    <row r="173" spans="1:9" ht="38.25">
      <c r="A173" s="55" t="s">
        <v>78</v>
      </c>
      <c r="B173" s="17">
        <v>650</v>
      </c>
      <c r="C173" s="57">
        <v>5</v>
      </c>
      <c r="D173" s="58">
        <v>3</v>
      </c>
      <c r="E173" s="106" t="s">
        <v>168</v>
      </c>
      <c r="F173" s="109">
        <v>200</v>
      </c>
      <c r="G173" s="21">
        <f>G174</f>
        <v>24</v>
      </c>
      <c r="H173" s="21"/>
      <c r="I173" s="22"/>
    </row>
    <row r="174" spans="1:9" ht="36">
      <c r="A174" s="36" t="s">
        <v>32</v>
      </c>
      <c r="B174" s="17">
        <v>650</v>
      </c>
      <c r="C174" s="57">
        <v>5</v>
      </c>
      <c r="D174" s="58">
        <v>3</v>
      </c>
      <c r="E174" s="106" t="s">
        <v>168</v>
      </c>
      <c r="F174" s="109">
        <v>240</v>
      </c>
      <c r="G174" s="21">
        <v>24</v>
      </c>
      <c r="H174" s="21"/>
      <c r="I174" s="22"/>
    </row>
    <row r="175" spans="1:9" ht="25.5">
      <c r="A175" s="64" t="s">
        <v>36</v>
      </c>
      <c r="B175" s="17">
        <v>650</v>
      </c>
      <c r="C175" s="57">
        <v>5</v>
      </c>
      <c r="D175" s="58">
        <v>3</v>
      </c>
      <c r="E175" s="84" t="s">
        <v>37</v>
      </c>
      <c r="F175" s="93"/>
      <c r="G175" s="21">
        <f>G176</f>
        <v>11923.456</v>
      </c>
      <c r="H175" s="21">
        <f>H176</f>
        <v>4767.41</v>
      </c>
      <c r="I175" s="22"/>
    </row>
    <row r="176" spans="1:9" ht="38.25">
      <c r="A176" s="55" t="s">
        <v>103</v>
      </c>
      <c r="B176" s="17">
        <v>650</v>
      </c>
      <c r="C176" s="57">
        <v>5</v>
      </c>
      <c r="D176" s="58">
        <v>3</v>
      </c>
      <c r="E176" s="85" t="s">
        <v>40</v>
      </c>
      <c r="F176" s="84"/>
      <c r="G176" s="21">
        <f>G177+G181</f>
        <v>11923.456</v>
      </c>
      <c r="H176" s="21">
        <f>H177</f>
        <v>4767.41</v>
      </c>
      <c r="I176" s="22"/>
    </row>
    <row r="177" spans="1:9" ht="51">
      <c r="A177" s="72" t="s">
        <v>104</v>
      </c>
      <c r="B177" s="17">
        <v>650</v>
      </c>
      <c r="C177" s="73">
        <v>5</v>
      </c>
      <c r="D177" s="73">
        <v>3</v>
      </c>
      <c r="E177" s="86" t="s">
        <v>106</v>
      </c>
      <c r="F177" s="84"/>
      <c r="G177" s="21">
        <f>G178</f>
        <v>7444.866</v>
      </c>
      <c r="H177" s="21">
        <f>H178</f>
        <v>4767.41</v>
      </c>
      <c r="I177" s="22"/>
    </row>
    <row r="178" spans="1:9" ht="51">
      <c r="A178" s="72" t="s">
        <v>105</v>
      </c>
      <c r="B178" s="17">
        <v>650</v>
      </c>
      <c r="C178" s="73">
        <v>5</v>
      </c>
      <c r="D178" s="73">
        <v>3</v>
      </c>
      <c r="E178" s="86" t="s">
        <v>107</v>
      </c>
      <c r="F178" s="84"/>
      <c r="G178" s="21">
        <f>G179</f>
        <v>7444.866</v>
      </c>
      <c r="H178" s="21">
        <f>H179</f>
        <v>4767.41</v>
      </c>
      <c r="I178" s="22"/>
    </row>
    <row r="179" spans="1:9" ht="38.25">
      <c r="A179" s="72" t="s">
        <v>78</v>
      </c>
      <c r="B179" s="17">
        <v>650</v>
      </c>
      <c r="C179" s="73">
        <v>5</v>
      </c>
      <c r="D179" s="73">
        <v>3</v>
      </c>
      <c r="E179" s="86" t="s">
        <v>107</v>
      </c>
      <c r="F179" s="84">
        <v>200</v>
      </c>
      <c r="G179" s="21">
        <f>G180</f>
        <v>7444.866</v>
      </c>
      <c r="H179" s="21">
        <f>H180</f>
        <v>4767.41</v>
      </c>
      <c r="I179" s="22"/>
    </row>
    <row r="180" spans="1:9" ht="38.25">
      <c r="A180" s="72" t="s">
        <v>32</v>
      </c>
      <c r="B180" s="17">
        <v>650</v>
      </c>
      <c r="C180" s="57">
        <v>5</v>
      </c>
      <c r="D180" s="58">
        <v>3</v>
      </c>
      <c r="E180" s="86" t="s">
        <v>107</v>
      </c>
      <c r="F180" s="84">
        <v>240</v>
      </c>
      <c r="G180" s="21">
        <v>7444.866</v>
      </c>
      <c r="H180" s="94">
        <v>4767.41</v>
      </c>
      <c r="I180" s="22"/>
    </row>
    <row r="181" spans="1:9" ht="24">
      <c r="A181" s="36" t="s">
        <v>55</v>
      </c>
      <c r="B181" s="17">
        <v>650</v>
      </c>
      <c r="C181" s="18">
        <v>5</v>
      </c>
      <c r="D181" s="19">
        <v>3</v>
      </c>
      <c r="E181" s="17" t="s">
        <v>49</v>
      </c>
      <c r="F181" s="17"/>
      <c r="G181" s="21">
        <f>G182+G184</f>
        <v>4478.59</v>
      </c>
      <c r="H181" s="21"/>
      <c r="I181" s="22"/>
    </row>
    <row r="182" spans="1:9" ht="36">
      <c r="A182" s="36" t="s">
        <v>78</v>
      </c>
      <c r="B182" s="17">
        <v>650</v>
      </c>
      <c r="C182" s="18">
        <v>5</v>
      </c>
      <c r="D182" s="19">
        <v>3</v>
      </c>
      <c r="E182" s="17" t="s">
        <v>49</v>
      </c>
      <c r="F182" s="17">
        <v>200</v>
      </c>
      <c r="G182" s="21">
        <f>G183</f>
        <v>4478.59</v>
      </c>
      <c r="H182" s="21"/>
      <c r="I182" s="22"/>
    </row>
    <row r="183" spans="1:9" ht="36">
      <c r="A183" s="36" t="s">
        <v>32</v>
      </c>
      <c r="B183" s="17">
        <v>650</v>
      </c>
      <c r="C183" s="18">
        <v>5</v>
      </c>
      <c r="D183" s="19">
        <v>3</v>
      </c>
      <c r="E183" s="17" t="s">
        <v>49</v>
      </c>
      <c r="F183" s="17">
        <v>240</v>
      </c>
      <c r="G183" s="21">
        <v>4478.59</v>
      </c>
      <c r="H183" s="21"/>
      <c r="I183" s="22"/>
    </row>
    <row r="184" spans="1:9" ht="25.5">
      <c r="A184" s="55" t="s">
        <v>80</v>
      </c>
      <c r="B184" s="50">
        <v>650</v>
      </c>
      <c r="C184" s="48">
        <v>5</v>
      </c>
      <c r="D184" s="49">
        <v>3</v>
      </c>
      <c r="E184" s="50" t="s">
        <v>49</v>
      </c>
      <c r="F184" s="50">
        <v>300</v>
      </c>
      <c r="G184" s="21">
        <f>G185</f>
        <v>0</v>
      </c>
      <c r="H184" s="21"/>
      <c r="I184" s="22"/>
    </row>
    <row r="185" spans="1:9" ht="24">
      <c r="A185" s="55" t="s">
        <v>74</v>
      </c>
      <c r="B185" s="50">
        <v>650</v>
      </c>
      <c r="C185" s="48">
        <v>5</v>
      </c>
      <c r="D185" s="49">
        <v>3</v>
      </c>
      <c r="E185" s="50" t="s">
        <v>49</v>
      </c>
      <c r="F185" s="50">
        <v>360</v>
      </c>
      <c r="G185" s="21">
        <v>0</v>
      </c>
      <c r="H185" s="21"/>
      <c r="I185" s="22"/>
    </row>
    <row r="186" spans="1:9" ht="12.75">
      <c r="A186" s="35" t="s">
        <v>90</v>
      </c>
      <c r="B186" s="15">
        <v>650</v>
      </c>
      <c r="C186" s="75">
        <v>8</v>
      </c>
      <c r="D186" s="76">
        <v>0</v>
      </c>
      <c r="E186" s="77"/>
      <c r="F186" s="15"/>
      <c r="G186" s="16">
        <f>G187+G203</f>
        <v>9127.94</v>
      </c>
      <c r="H186" s="16">
        <f>H187</f>
        <v>0</v>
      </c>
      <c r="I186" s="16"/>
    </row>
    <row r="187" spans="1:9" ht="12.75">
      <c r="A187" s="36" t="s">
        <v>7</v>
      </c>
      <c r="B187" s="17">
        <v>650</v>
      </c>
      <c r="C187" s="18">
        <v>8</v>
      </c>
      <c r="D187" s="19">
        <v>1</v>
      </c>
      <c r="E187" s="20"/>
      <c r="F187" s="17"/>
      <c r="G187" s="21">
        <f>G188+G198</f>
        <v>8987.980000000001</v>
      </c>
      <c r="H187" s="21"/>
      <c r="I187" s="21"/>
    </row>
    <row r="188" spans="1:9" ht="24">
      <c r="A188" s="39" t="s">
        <v>36</v>
      </c>
      <c r="B188" s="17">
        <v>650</v>
      </c>
      <c r="C188" s="18">
        <v>8</v>
      </c>
      <c r="D188" s="19">
        <v>1</v>
      </c>
      <c r="E188" s="17" t="s">
        <v>37</v>
      </c>
      <c r="F188" s="17"/>
      <c r="G188" s="21">
        <f>G189</f>
        <v>8787.980000000001</v>
      </c>
      <c r="H188" s="21"/>
      <c r="I188" s="21"/>
    </row>
    <row r="189" spans="1:9" ht="38.25">
      <c r="A189" s="55" t="s">
        <v>120</v>
      </c>
      <c r="B189" s="17">
        <v>650</v>
      </c>
      <c r="C189" s="18">
        <v>8</v>
      </c>
      <c r="D189" s="19">
        <v>1</v>
      </c>
      <c r="E189" s="26" t="s">
        <v>41</v>
      </c>
      <c r="F189" s="17"/>
      <c r="G189" s="21">
        <f>G190+G193</f>
        <v>8787.980000000001</v>
      </c>
      <c r="H189" s="21"/>
      <c r="I189" s="21"/>
    </row>
    <row r="190" spans="1:9" ht="36">
      <c r="A190" s="36" t="s">
        <v>121</v>
      </c>
      <c r="B190" s="17">
        <v>650</v>
      </c>
      <c r="C190" s="18">
        <v>8</v>
      </c>
      <c r="D190" s="19">
        <v>1</v>
      </c>
      <c r="E190" s="20" t="s">
        <v>50</v>
      </c>
      <c r="F190" s="15"/>
      <c r="G190" s="21">
        <f>G191</f>
        <v>8664.2</v>
      </c>
      <c r="H190" s="21"/>
      <c r="I190" s="22"/>
    </row>
    <row r="191" spans="1:9" ht="36">
      <c r="A191" s="39" t="s">
        <v>79</v>
      </c>
      <c r="B191" s="17">
        <v>650</v>
      </c>
      <c r="C191" s="18">
        <v>8</v>
      </c>
      <c r="D191" s="19">
        <v>1</v>
      </c>
      <c r="E191" s="20" t="s">
        <v>50</v>
      </c>
      <c r="F191" s="17">
        <v>600</v>
      </c>
      <c r="G191" s="21">
        <f>G192</f>
        <v>8664.2</v>
      </c>
      <c r="H191" s="21"/>
      <c r="I191" s="22"/>
    </row>
    <row r="192" spans="1:9" ht="12.75">
      <c r="A192" s="41" t="s">
        <v>63</v>
      </c>
      <c r="B192" s="17">
        <v>650</v>
      </c>
      <c r="C192" s="18">
        <v>8</v>
      </c>
      <c r="D192" s="19">
        <v>1</v>
      </c>
      <c r="E192" s="20" t="s">
        <v>50</v>
      </c>
      <c r="F192" s="17">
        <v>610</v>
      </c>
      <c r="G192" s="21">
        <v>8664.2</v>
      </c>
      <c r="H192" s="21"/>
      <c r="I192" s="22"/>
    </row>
    <row r="193" spans="1:9" ht="24">
      <c r="A193" s="36" t="s">
        <v>122</v>
      </c>
      <c r="B193" s="17">
        <v>650</v>
      </c>
      <c r="C193" s="18">
        <v>8</v>
      </c>
      <c r="D193" s="19">
        <v>1</v>
      </c>
      <c r="E193" s="20" t="s">
        <v>51</v>
      </c>
      <c r="F193" s="17"/>
      <c r="G193" s="21">
        <f>G194+G196</f>
        <v>123.78</v>
      </c>
      <c r="H193" s="21"/>
      <c r="I193" s="22"/>
    </row>
    <row r="194" spans="1:9" ht="36">
      <c r="A194" s="36" t="s">
        <v>78</v>
      </c>
      <c r="B194" s="17">
        <v>650</v>
      </c>
      <c r="C194" s="18">
        <v>8</v>
      </c>
      <c r="D194" s="19">
        <v>1</v>
      </c>
      <c r="E194" s="20" t="s">
        <v>51</v>
      </c>
      <c r="F194" s="17">
        <v>200</v>
      </c>
      <c r="G194" s="21">
        <f>G195</f>
        <v>103.4</v>
      </c>
      <c r="H194" s="21"/>
      <c r="I194" s="22"/>
    </row>
    <row r="195" spans="1:9" ht="36">
      <c r="A195" s="36" t="s">
        <v>32</v>
      </c>
      <c r="B195" s="17">
        <v>650</v>
      </c>
      <c r="C195" s="18">
        <v>8</v>
      </c>
      <c r="D195" s="19">
        <v>1</v>
      </c>
      <c r="E195" s="20" t="s">
        <v>51</v>
      </c>
      <c r="F195" s="17">
        <v>240</v>
      </c>
      <c r="G195" s="21">
        <v>103.4</v>
      </c>
      <c r="H195" s="21"/>
      <c r="I195" s="22"/>
    </row>
    <row r="196" spans="1:9" ht="24">
      <c r="A196" s="36" t="s">
        <v>80</v>
      </c>
      <c r="B196" s="17">
        <v>650</v>
      </c>
      <c r="C196" s="18">
        <v>8</v>
      </c>
      <c r="D196" s="19">
        <v>1</v>
      </c>
      <c r="E196" s="20" t="s">
        <v>51</v>
      </c>
      <c r="F196" s="17">
        <v>300</v>
      </c>
      <c r="G196" s="21">
        <f>G197</f>
        <v>20.38</v>
      </c>
      <c r="H196" s="21"/>
      <c r="I196" s="22"/>
    </row>
    <row r="197" spans="1:9" ht="12.75">
      <c r="A197" s="36" t="s">
        <v>74</v>
      </c>
      <c r="B197" s="17">
        <v>650</v>
      </c>
      <c r="C197" s="18">
        <v>8</v>
      </c>
      <c r="D197" s="19">
        <v>1</v>
      </c>
      <c r="E197" s="20" t="s">
        <v>51</v>
      </c>
      <c r="F197" s="17">
        <v>360</v>
      </c>
      <c r="G197" s="21">
        <v>20.38</v>
      </c>
      <c r="H197" s="21"/>
      <c r="I197" s="22"/>
    </row>
    <row r="198" spans="1:9" ht="25.5">
      <c r="A198" s="55" t="s">
        <v>36</v>
      </c>
      <c r="B198" s="17">
        <v>650</v>
      </c>
      <c r="C198" s="57">
        <v>8</v>
      </c>
      <c r="D198" s="58">
        <v>1</v>
      </c>
      <c r="E198" s="105" t="s">
        <v>52</v>
      </c>
      <c r="F198" s="106"/>
      <c r="G198" s="21">
        <f>G199</f>
        <v>200</v>
      </c>
      <c r="H198" s="21"/>
      <c r="I198" s="22"/>
    </row>
    <row r="199" spans="1:9" ht="38.25">
      <c r="A199" s="110" t="s">
        <v>169</v>
      </c>
      <c r="B199" s="17">
        <v>650</v>
      </c>
      <c r="C199" s="111">
        <v>8</v>
      </c>
      <c r="D199" s="111">
        <v>1</v>
      </c>
      <c r="E199" s="86" t="s">
        <v>171</v>
      </c>
      <c r="F199" s="112" t="s">
        <v>61</v>
      </c>
      <c r="G199" s="21">
        <f>G200</f>
        <v>200</v>
      </c>
      <c r="H199" s="21"/>
      <c r="I199" s="22"/>
    </row>
    <row r="200" spans="1:9" ht="44.25" customHeight="1">
      <c r="A200" s="110" t="s">
        <v>170</v>
      </c>
      <c r="B200" s="17">
        <v>650</v>
      </c>
      <c r="C200" s="111">
        <v>8</v>
      </c>
      <c r="D200" s="111">
        <v>1</v>
      </c>
      <c r="E200" s="86" t="s">
        <v>172</v>
      </c>
      <c r="F200" s="112" t="s">
        <v>61</v>
      </c>
      <c r="G200" s="21">
        <f>G201</f>
        <v>200</v>
      </c>
      <c r="H200" s="21"/>
      <c r="I200" s="22"/>
    </row>
    <row r="201" spans="1:9" ht="36">
      <c r="A201" s="39" t="s">
        <v>79</v>
      </c>
      <c r="B201" s="17">
        <v>650</v>
      </c>
      <c r="C201" s="111">
        <v>8</v>
      </c>
      <c r="D201" s="111">
        <v>1</v>
      </c>
      <c r="E201" s="86" t="s">
        <v>172</v>
      </c>
      <c r="F201" s="112">
        <v>600</v>
      </c>
      <c r="G201" s="21">
        <f>G202</f>
        <v>200</v>
      </c>
      <c r="H201" s="21"/>
      <c r="I201" s="22"/>
    </row>
    <row r="202" spans="1:9" ht="12.75">
      <c r="A202" s="41" t="s">
        <v>63</v>
      </c>
      <c r="B202" s="17">
        <v>650</v>
      </c>
      <c r="C202" s="111">
        <v>8</v>
      </c>
      <c r="D202" s="111">
        <v>1</v>
      </c>
      <c r="E202" s="86" t="s">
        <v>172</v>
      </c>
      <c r="F202" s="112">
        <v>610</v>
      </c>
      <c r="G202" s="21">
        <v>200</v>
      </c>
      <c r="H202" s="21"/>
      <c r="I202" s="22"/>
    </row>
    <row r="203" spans="1:9" ht="25.5">
      <c r="A203" s="55" t="s">
        <v>153</v>
      </c>
      <c r="B203" s="17">
        <v>650</v>
      </c>
      <c r="C203" s="57">
        <v>8</v>
      </c>
      <c r="D203" s="58">
        <v>4</v>
      </c>
      <c r="E203" s="105"/>
      <c r="F203" s="106"/>
      <c r="G203" s="21">
        <f>G204</f>
        <v>139.96</v>
      </c>
      <c r="H203" s="21"/>
      <c r="I203" s="22"/>
    </row>
    <row r="204" spans="1:9" ht="38.25">
      <c r="A204" s="55" t="s">
        <v>120</v>
      </c>
      <c r="B204" s="17">
        <v>650</v>
      </c>
      <c r="C204" s="57">
        <v>8</v>
      </c>
      <c r="D204" s="58">
        <v>4</v>
      </c>
      <c r="E204" s="105" t="s">
        <v>151</v>
      </c>
      <c r="F204" s="106"/>
      <c r="G204" s="21">
        <f>G205</f>
        <v>139.96</v>
      </c>
      <c r="H204" s="21"/>
      <c r="I204" s="22"/>
    </row>
    <row r="205" spans="1:9" ht="51">
      <c r="A205" s="55" t="s">
        <v>154</v>
      </c>
      <c r="B205" s="17">
        <v>650</v>
      </c>
      <c r="C205" s="57">
        <v>8</v>
      </c>
      <c r="D205" s="58">
        <v>4</v>
      </c>
      <c r="E205" s="105" t="s">
        <v>152</v>
      </c>
      <c r="F205" s="106"/>
      <c r="G205" s="21">
        <f>G206+G208+G210</f>
        <v>139.96</v>
      </c>
      <c r="H205" s="21"/>
      <c r="I205" s="22"/>
    </row>
    <row r="206" spans="1:9" ht="38.25">
      <c r="A206" s="55" t="s">
        <v>78</v>
      </c>
      <c r="B206" s="17">
        <v>650</v>
      </c>
      <c r="C206" s="57">
        <v>8</v>
      </c>
      <c r="D206" s="58">
        <v>4</v>
      </c>
      <c r="E206" s="105" t="s">
        <v>152</v>
      </c>
      <c r="F206" s="106">
        <v>200</v>
      </c>
      <c r="G206" s="21">
        <f>G207</f>
        <v>8.05</v>
      </c>
      <c r="H206" s="21"/>
      <c r="I206" s="22"/>
    </row>
    <row r="207" spans="1:9" ht="38.25">
      <c r="A207" s="55" t="s">
        <v>32</v>
      </c>
      <c r="B207" s="17">
        <v>650</v>
      </c>
      <c r="C207" s="57">
        <v>8</v>
      </c>
      <c r="D207" s="58">
        <v>4</v>
      </c>
      <c r="E207" s="105" t="s">
        <v>152</v>
      </c>
      <c r="F207" s="106">
        <v>240</v>
      </c>
      <c r="G207" s="21">
        <v>8.05</v>
      </c>
      <c r="H207" s="21"/>
      <c r="I207" s="22"/>
    </row>
    <row r="208" spans="1:9" ht="25.5">
      <c r="A208" s="55" t="s">
        <v>80</v>
      </c>
      <c r="B208" s="17">
        <v>650</v>
      </c>
      <c r="C208" s="57">
        <v>8</v>
      </c>
      <c r="D208" s="58">
        <v>4</v>
      </c>
      <c r="E208" s="105" t="s">
        <v>152</v>
      </c>
      <c r="F208" s="106">
        <v>300</v>
      </c>
      <c r="G208" s="21">
        <f>G209</f>
        <v>2.5</v>
      </c>
      <c r="H208" s="21"/>
      <c r="I208" s="22"/>
    </row>
    <row r="209" spans="1:9" ht="12.75">
      <c r="A209" s="55" t="s">
        <v>74</v>
      </c>
      <c r="B209" s="17">
        <v>650</v>
      </c>
      <c r="C209" s="57">
        <v>8</v>
      </c>
      <c r="D209" s="58">
        <v>4</v>
      </c>
      <c r="E209" s="105" t="s">
        <v>152</v>
      </c>
      <c r="F209" s="106">
        <v>360</v>
      </c>
      <c r="G209" s="21">
        <v>2.5</v>
      </c>
      <c r="H209" s="21"/>
      <c r="I209" s="22"/>
    </row>
    <row r="210" spans="1:9" ht="38.25">
      <c r="A210" s="55" t="s">
        <v>198</v>
      </c>
      <c r="B210" s="17">
        <v>650</v>
      </c>
      <c r="C210" s="57">
        <v>8</v>
      </c>
      <c r="D210" s="58">
        <v>4</v>
      </c>
      <c r="E210" s="105" t="s">
        <v>152</v>
      </c>
      <c r="F210" s="106">
        <v>600</v>
      </c>
      <c r="G210" s="21">
        <v>129.41</v>
      </c>
      <c r="H210" s="21"/>
      <c r="I210" s="22"/>
    </row>
    <row r="211" spans="1:9" ht="64.5" customHeight="1">
      <c r="A211" s="55" t="s">
        <v>199</v>
      </c>
      <c r="B211" s="17">
        <v>650</v>
      </c>
      <c r="C211" s="57">
        <v>8</v>
      </c>
      <c r="D211" s="58">
        <v>4</v>
      </c>
      <c r="E211" s="105" t="s">
        <v>152</v>
      </c>
      <c r="F211" s="106">
        <v>630</v>
      </c>
      <c r="G211" s="21">
        <v>129.41</v>
      </c>
      <c r="H211" s="21"/>
      <c r="I211" s="22"/>
    </row>
    <row r="212" spans="1:9" ht="12.75">
      <c r="A212" s="78" t="s">
        <v>64</v>
      </c>
      <c r="B212" s="15">
        <v>650</v>
      </c>
      <c r="C212" s="79" t="s">
        <v>65</v>
      </c>
      <c r="D212" s="79" t="s">
        <v>84</v>
      </c>
      <c r="E212" s="79"/>
      <c r="F212" s="15"/>
      <c r="G212" s="16">
        <f aca="true" t="shared" si="5" ref="G212:G217">G213</f>
        <v>60</v>
      </c>
      <c r="H212" s="16"/>
      <c r="I212" s="34"/>
    </row>
    <row r="213" spans="1:9" ht="12.75">
      <c r="A213" s="42" t="s">
        <v>66</v>
      </c>
      <c r="B213" s="17">
        <v>650</v>
      </c>
      <c r="C213" s="24">
        <v>10</v>
      </c>
      <c r="D213" s="25">
        <v>1</v>
      </c>
      <c r="E213" s="32"/>
      <c r="F213" s="17"/>
      <c r="G213" s="21">
        <f t="shared" si="5"/>
        <v>60</v>
      </c>
      <c r="H213" s="21"/>
      <c r="I213" s="22"/>
    </row>
    <row r="214" spans="1:9" ht="24">
      <c r="A214" s="43" t="s">
        <v>36</v>
      </c>
      <c r="B214" s="17">
        <v>650</v>
      </c>
      <c r="C214" s="24">
        <v>10</v>
      </c>
      <c r="D214" s="25">
        <v>1</v>
      </c>
      <c r="E214" s="17" t="s">
        <v>37</v>
      </c>
      <c r="F214" s="17"/>
      <c r="G214" s="21">
        <f t="shared" si="5"/>
        <v>60</v>
      </c>
      <c r="H214" s="21"/>
      <c r="I214" s="22"/>
    </row>
    <row r="215" spans="1:9" ht="36">
      <c r="A215" s="36" t="s">
        <v>91</v>
      </c>
      <c r="B215" s="17">
        <v>650</v>
      </c>
      <c r="C215" s="24">
        <v>10</v>
      </c>
      <c r="D215" s="25">
        <v>1</v>
      </c>
      <c r="E215" s="17" t="s">
        <v>38</v>
      </c>
      <c r="F215" s="17"/>
      <c r="G215" s="21">
        <f t="shared" si="5"/>
        <v>60</v>
      </c>
      <c r="H215" s="21"/>
      <c r="I215" s="22"/>
    </row>
    <row r="216" spans="1:9" ht="24">
      <c r="A216" s="44" t="s">
        <v>72</v>
      </c>
      <c r="B216" s="17">
        <v>650</v>
      </c>
      <c r="C216" s="24">
        <v>10</v>
      </c>
      <c r="D216" s="25">
        <v>1</v>
      </c>
      <c r="E216" s="30" t="s">
        <v>71</v>
      </c>
      <c r="F216" s="17"/>
      <c r="G216" s="21">
        <f>G217</f>
        <v>60</v>
      </c>
      <c r="H216" s="21"/>
      <c r="I216" s="22"/>
    </row>
    <row r="217" spans="1:9" ht="24">
      <c r="A217" s="44" t="s">
        <v>67</v>
      </c>
      <c r="B217" s="17">
        <v>650</v>
      </c>
      <c r="C217" s="24">
        <v>10</v>
      </c>
      <c r="D217" s="25">
        <v>1</v>
      </c>
      <c r="E217" s="30" t="s">
        <v>71</v>
      </c>
      <c r="F217" s="30">
        <v>300</v>
      </c>
      <c r="G217" s="21">
        <f t="shared" si="5"/>
        <v>60</v>
      </c>
      <c r="H217" s="21"/>
      <c r="I217" s="22"/>
    </row>
    <row r="218" spans="1:9" ht="25.5" customHeight="1">
      <c r="A218" s="124" t="s">
        <v>201</v>
      </c>
      <c r="B218" s="17">
        <v>650</v>
      </c>
      <c r="C218" s="24">
        <v>10</v>
      </c>
      <c r="D218" s="25">
        <v>1</v>
      </c>
      <c r="E218" s="30" t="s">
        <v>71</v>
      </c>
      <c r="F218" s="17">
        <v>310</v>
      </c>
      <c r="G218" s="21">
        <v>60</v>
      </c>
      <c r="H218" s="21"/>
      <c r="I218" s="22"/>
    </row>
    <row r="219" spans="1:9" ht="12.75">
      <c r="A219" s="80" t="s">
        <v>68</v>
      </c>
      <c r="B219" s="15">
        <v>650</v>
      </c>
      <c r="C219" s="75">
        <v>11</v>
      </c>
      <c r="D219" s="76">
        <v>0</v>
      </c>
      <c r="E219" s="15"/>
      <c r="F219" s="15"/>
      <c r="G219" s="16">
        <f>G220</f>
        <v>6797.772000000001</v>
      </c>
      <c r="H219" s="16">
        <f>H220</f>
        <v>2863.66</v>
      </c>
      <c r="I219" s="16"/>
    </row>
    <row r="220" spans="1:9" ht="12.75">
      <c r="A220" s="45" t="s">
        <v>16</v>
      </c>
      <c r="B220" s="17">
        <v>650</v>
      </c>
      <c r="C220" s="18">
        <v>11</v>
      </c>
      <c r="D220" s="19">
        <v>1</v>
      </c>
      <c r="E220" s="17"/>
      <c r="F220" s="17"/>
      <c r="G220" s="21">
        <f>G233+G221</f>
        <v>6797.772000000001</v>
      </c>
      <c r="H220" s="21">
        <f>H221</f>
        <v>2863.66</v>
      </c>
      <c r="I220" s="22"/>
    </row>
    <row r="221" spans="1:9" ht="38.25">
      <c r="A221" s="107" t="s">
        <v>158</v>
      </c>
      <c r="B221" s="17">
        <v>650</v>
      </c>
      <c r="C221" s="57">
        <v>11</v>
      </c>
      <c r="D221" s="58">
        <v>1</v>
      </c>
      <c r="E221" s="106" t="s">
        <v>163</v>
      </c>
      <c r="F221" s="109"/>
      <c r="G221" s="21">
        <f>G222</f>
        <v>4882.296</v>
      </c>
      <c r="H221" s="21">
        <f>H222</f>
        <v>2863.66</v>
      </c>
      <c r="I221" s="22"/>
    </row>
    <row r="222" spans="1:9" ht="63.75">
      <c r="A222" s="64" t="s">
        <v>159</v>
      </c>
      <c r="B222" s="17">
        <v>650</v>
      </c>
      <c r="C222" s="57">
        <v>11</v>
      </c>
      <c r="D222" s="58">
        <v>1</v>
      </c>
      <c r="E222" s="106" t="s">
        <v>164</v>
      </c>
      <c r="F222" s="109"/>
      <c r="G222" s="21">
        <f>G223+G226+G229</f>
        <v>4882.296</v>
      </c>
      <c r="H222" s="21">
        <f>H223</f>
        <v>2863.66</v>
      </c>
      <c r="I222" s="22"/>
    </row>
    <row r="223" spans="1:9" ht="51">
      <c r="A223" s="107" t="s">
        <v>173</v>
      </c>
      <c r="B223" s="17">
        <v>650</v>
      </c>
      <c r="C223" s="57">
        <v>11</v>
      </c>
      <c r="D223" s="58">
        <v>1</v>
      </c>
      <c r="E223" s="106" t="s">
        <v>176</v>
      </c>
      <c r="F223" s="109"/>
      <c r="G223" s="21">
        <f>G224</f>
        <v>2863.66</v>
      </c>
      <c r="H223" s="21">
        <f>H224</f>
        <v>2863.66</v>
      </c>
      <c r="I223" s="22"/>
    </row>
    <row r="224" spans="1:9" ht="38.25">
      <c r="A224" s="55" t="s">
        <v>78</v>
      </c>
      <c r="B224" s="17">
        <v>650</v>
      </c>
      <c r="C224" s="57">
        <v>11</v>
      </c>
      <c r="D224" s="58">
        <v>1</v>
      </c>
      <c r="E224" s="106" t="s">
        <v>176</v>
      </c>
      <c r="F224" s="109">
        <v>200</v>
      </c>
      <c r="G224" s="21">
        <v>2863.66</v>
      </c>
      <c r="H224" s="21">
        <v>2863.66</v>
      </c>
      <c r="I224" s="22"/>
    </row>
    <row r="225" spans="1:9" ht="36">
      <c r="A225" s="36" t="s">
        <v>32</v>
      </c>
      <c r="B225" s="17">
        <v>650</v>
      </c>
      <c r="C225" s="57">
        <v>11</v>
      </c>
      <c r="D225" s="58">
        <v>1</v>
      </c>
      <c r="E225" s="106" t="s">
        <v>176</v>
      </c>
      <c r="F225" s="109">
        <v>240</v>
      </c>
      <c r="G225" s="21">
        <v>2863.66</v>
      </c>
      <c r="H225" s="21">
        <v>2863.66</v>
      </c>
      <c r="I225" s="22"/>
    </row>
    <row r="226" spans="1:9" ht="63.75">
      <c r="A226" s="107" t="s">
        <v>174</v>
      </c>
      <c r="B226" s="17">
        <v>650</v>
      </c>
      <c r="C226" s="57">
        <v>11</v>
      </c>
      <c r="D226" s="58">
        <v>1</v>
      </c>
      <c r="E226" s="103" t="s">
        <v>177</v>
      </c>
      <c r="F226" s="109"/>
      <c r="G226" s="21">
        <f>G227</f>
        <v>1721.216</v>
      </c>
      <c r="H226" s="21"/>
      <c r="I226" s="22"/>
    </row>
    <row r="227" spans="1:9" ht="38.25">
      <c r="A227" s="55" t="s">
        <v>78</v>
      </c>
      <c r="B227" s="17">
        <v>650</v>
      </c>
      <c r="C227" s="57">
        <v>11</v>
      </c>
      <c r="D227" s="58">
        <v>1</v>
      </c>
      <c r="E227" s="103" t="s">
        <v>177</v>
      </c>
      <c r="F227" s="109">
        <v>200</v>
      </c>
      <c r="G227" s="21">
        <f>G228</f>
        <v>1721.216</v>
      </c>
      <c r="H227" s="21"/>
      <c r="I227" s="22"/>
    </row>
    <row r="228" spans="1:9" ht="36">
      <c r="A228" s="36" t="s">
        <v>32</v>
      </c>
      <c r="B228" s="17">
        <v>650</v>
      </c>
      <c r="C228" s="57">
        <v>11</v>
      </c>
      <c r="D228" s="58">
        <v>1</v>
      </c>
      <c r="E228" s="103" t="s">
        <v>177</v>
      </c>
      <c r="F228" s="109">
        <v>240</v>
      </c>
      <c r="G228" s="21">
        <v>1721.216</v>
      </c>
      <c r="H228" s="21"/>
      <c r="I228" s="22"/>
    </row>
    <row r="229" spans="1:9" ht="12.75">
      <c r="A229" s="55" t="s">
        <v>86</v>
      </c>
      <c r="B229" s="17">
        <v>650</v>
      </c>
      <c r="C229" s="57">
        <v>11</v>
      </c>
      <c r="D229" s="58">
        <v>1</v>
      </c>
      <c r="E229" s="108" t="s">
        <v>167</v>
      </c>
      <c r="F229" s="109"/>
      <c r="G229" s="21">
        <f>G230</f>
        <v>297.42</v>
      </c>
      <c r="H229" s="21"/>
      <c r="I229" s="22"/>
    </row>
    <row r="230" spans="1:9" ht="51">
      <c r="A230" s="55" t="s">
        <v>175</v>
      </c>
      <c r="B230" s="17">
        <v>650</v>
      </c>
      <c r="C230" s="57">
        <v>11</v>
      </c>
      <c r="D230" s="58">
        <v>1</v>
      </c>
      <c r="E230" s="106" t="s">
        <v>178</v>
      </c>
      <c r="F230" s="109"/>
      <c r="G230" s="21">
        <f>G231</f>
        <v>297.42</v>
      </c>
      <c r="H230" s="21"/>
      <c r="I230" s="22"/>
    </row>
    <row r="231" spans="1:9" ht="38.25">
      <c r="A231" s="55" t="s">
        <v>78</v>
      </c>
      <c r="B231" s="17">
        <v>650</v>
      </c>
      <c r="C231" s="57">
        <v>11</v>
      </c>
      <c r="D231" s="58">
        <v>1</v>
      </c>
      <c r="E231" s="106" t="s">
        <v>178</v>
      </c>
      <c r="F231" s="109">
        <v>200</v>
      </c>
      <c r="G231" s="21">
        <f>G232</f>
        <v>297.42</v>
      </c>
      <c r="H231" s="21"/>
      <c r="I231" s="22"/>
    </row>
    <row r="232" spans="1:9" ht="36">
      <c r="A232" s="36" t="s">
        <v>32</v>
      </c>
      <c r="B232" s="17">
        <v>650</v>
      </c>
      <c r="C232" s="57">
        <v>11</v>
      </c>
      <c r="D232" s="58">
        <v>1</v>
      </c>
      <c r="E232" s="106" t="s">
        <v>178</v>
      </c>
      <c r="F232" s="109">
        <v>240</v>
      </c>
      <c r="G232" s="21">
        <v>297.42</v>
      </c>
      <c r="H232" s="21"/>
      <c r="I232" s="22"/>
    </row>
    <row r="233" spans="1:9" ht="24">
      <c r="A233" s="39" t="s">
        <v>36</v>
      </c>
      <c r="B233" s="17">
        <v>650</v>
      </c>
      <c r="C233" s="18">
        <v>11</v>
      </c>
      <c r="D233" s="13" t="s">
        <v>28</v>
      </c>
      <c r="E233" s="17" t="s">
        <v>37</v>
      </c>
      <c r="F233" s="17"/>
      <c r="G233" s="21">
        <f>G234</f>
        <v>1915.476</v>
      </c>
      <c r="H233" s="21"/>
      <c r="I233" s="22"/>
    </row>
    <row r="234" spans="1:9" ht="38.25">
      <c r="A234" s="74" t="s">
        <v>123</v>
      </c>
      <c r="B234" s="17">
        <v>650</v>
      </c>
      <c r="C234" s="18">
        <v>11</v>
      </c>
      <c r="D234" s="19">
        <v>1</v>
      </c>
      <c r="E234" s="17" t="s">
        <v>52</v>
      </c>
      <c r="F234" s="17"/>
      <c r="G234" s="21">
        <f>G235+G238</f>
        <v>1915.476</v>
      </c>
      <c r="H234" s="21"/>
      <c r="I234" s="22"/>
    </row>
    <row r="235" spans="1:9" ht="36">
      <c r="A235" s="45" t="s">
        <v>124</v>
      </c>
      <c r="B235" s="17">
        <v>650</v>
      </c>
      <c r="C235" s="18">
        <v>11</v>
      </c>
      <c r="D235" s="19">
        <v>1</v>
      </c>
      <c r="E235" s="17" t="s">
        <v>53</v>
      </c>
      <c r="F235" s="17"/>
      <c r="G235" s="21">
        <f>G236</f>
        <v>1841.7</v>
      </c>
      <c r="H235" s="21"/>
      <c r="I235" s="22"/>
    </row>
    <row r="236" spans="1:9" ht="36">
      <c r="A236" s="39" t="s">
        <v>81</v>
      </c>
      <c r="B236" s="17">
        <v>650</v>
      </c>
      <c r="C236" s="18">
        <v>11</v>
      </c>
      <c r="D236" s="19">
        <v>1</v>
      </c>
      <c r="E236" s="17" t="s">
        <v>53</v>
      </c>
      <c r="F236" s="17">
        <v>600</v>
      </c>
      <c r="G236" s="21">
        <f>G237</f>
        <v>1841.7</v>
      </c>
      <c r="H236" s="22"/>
      <c r="I236" s="22"/>
    </row>
    <row r="237" spans="1:9" ht="24">
      <c r="A237" s="41" t="s">
        <v>63</v>
      </c>
      <c r="B237" s="17">
        <v>650</v>
      </c>
      <c r="C237" s="18">
        <v>11</v>
      </c>
      <c r="D237" s="19">
        <v>1</v>
      </c>
      <c r="E237" s="17" t="s">
        <v>53</v>
      </c>
      <c r="F237" s="17">
        <v>610</v>
      </c>
      <c r="G237" s="21">
        <v>1841.7</v>
      </c>
      <c r="H237" s="22"/>
      <c r="I237" s="22"/>
    </row>
    <row r="238" spans="1:9" ht="24">
      <c r="A238" s="36" t="s">
        <v>125</v>
      </c>
      <c r="B238" s="17">
        <v>650</v>
      </c>
      <c r="C238" s="18">
        <v>11</v>
      </c>
      <c r="D238" s="19">
        <v>1</v>
      </c>
      <c r="E238" s="17" t="s">
        <v>54</v>
      </c>
      <c r="F238" s="17"/>
      <c r="G238" s="21">
        <f>G239</f>
        <v>73.776</v>
      </c>
      <c r="H238" s="21"/>
      <c r="I238" s="22"/>
    </row>
    <row r="239" spans="1:9" ht="36">
      <c r="A239" s="36" t="s">
        <v>78</v>
      </c>
      <c r="B239" s="17">
        <v>650</v>
      </c>
      <c r="C239" s="18">
        <v>11</v>
      </c>
      <c r="D239" s="19">
        <v>1</v>
      </c>
      <c r="E239" s="17" t="s">
        <v>54</v>
      </c>
      <c r="F239" s="17">
        <v>200</v>
      </c>
      <c r="G239" s="21">
        <f>G240</f>
        <v>73.776</v>
      </c>
      <c r="H239" s="21"/>
      <c r="I239" s="22"/>
    </row>
    <row r="240" spans="1:9" ht="36">
      <c r="A240" s="36" t="s">
        <v>32</v>
      </c>
      <c r="B240" s="17">
        <v>650</v>
      </c>
      <c r="C240" s="18">
        <v>11</v>
      </c>
      <c r="D240" s="19">
        <v>1</v>
      </c>
      <c r="E240" s="17" t="s">
        <v>54</v>
      </c>
      <c r="F240" s="17">
        <v>240</v>
      </c>
      <c r="G240" s="21">
        <v>73.776</v>
      </c>
      <c r="H240" s="21"/>
      <c r="I240" s="22"/>
    </row>
    <row r="241" spans="1:9" ht="12.75">
      <c r="A241" s="8" t="s">
        <v>8</v>
      </c>
      <c r="B241" s="33"/>
      <c r="C241" s="33"/>
      <c r="D241" s="33"/>
      <c r="E241" s="33"/>
      <c r="F241" s="33"/>
      <c r="G241" s="34">
        <f>G16+G63+G72+G114+G146+G186+G212+G219</f>
        <v>47339.004</v>
      </c>
      <c r="H241" s="34">
        <f>H16+H63+H72+H114+H146+H186+H219+H212</f>
        <v>8025.629999999999</v>
      </c>
      <c r="I241" s="34">
        <f>I16+I63+I72+I114+I146+I186+I219+I212</f>
        <v>231.4</v>
      </c>
    </row>
  </sheetData>
  <sheetProtection/>
  <mergeCells count="10">
    <mergeCell ref="G7:I7"/>
    <mergeCell ref="G8:I8"/>
    <mergeCell ref="H11:I11"/>
    <mergeCell ref="A10:I10"/>
    <mergeCell ref="G1:I1"/>
    <mergeCell ref="G2:I2"/>
    <mergeCell ref="G3:I3"/>
    <mergeCell ref="G4:I4"/>
    <mergeCell ref="G5:I5"/>
    <mergeCell ref="G6:I6"/>
  </mergeCells>
  <printOptions/>
  <pageMargins left="0.3937007874015748" right="0.11811023622047245" top="0.5511811023622047" bottom="0.5511811023622047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ЗАГС</cp:lastModifiedBy>
  <cp:lastPrinted>2021-06-22T07:52:58Z</cp:lastPrinted>
  <dcterms:created xsi:type="dcterms:W3CDTF">2007-10-01T08:39:13Z</dcterms:created>
  <dcterms:modified xsi:type="dcterms:W3CDTF">2022-04-14T08:26:40Z</dcterms:modified>
  <cp:category/>
  <cp:version/>
  <cp:contentType/>
  <cp:contentStatus/>
</cp:coreProperties>
</file>